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715" activeTab="3"/>
  </bookViews>
  <sheets>
    <sheet name="Aneksi nr.1" sheetId="1" r:id="rId1"/>
    <sheet name="Aneksi nr.2" sheetId="2" r:id="rId2"/>
    <sheet name="Aneksi nr. 3" sheetId="3" r:id="rId3"/>
    <sheet name="Aneksi nr. 4" sheetId="4" r:id="rId4"/>
    <sheet name="Aneksi nr. 5"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xlnm._FilterDatabase" localSheetId="2" hidden="1">'Aneksi nr. 3'!$A$10:$S$28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4" hidden="1">{"Main Economic Indicators",#N/A,FALSE,"C"}</definedName>
    <definedName name="ams"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4" hidden="1">{"Main Economic Indicators",#N/A,FALSE,"C"}</definedName>
    <definedName name="endrit" hidden="1">{"Main Economic Indicators",#N/A,FALSE,"C"}</definedName>
    <definedName name="ergferger" localSheetId="4"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4" hidden="1">{"WEO",#N/A,FALSE,"T"}</definedName>
    <definedName name="newname4" hidden="1">{"WEO",#N/A,FALSE,"T"}</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2">'Aneksi nr. 3'!$A$1:$S$44</definedName>
    <definedName name="_xlnm.Print_Area" localSheetId="3">'Aneksi nr. 4'!$A$1:$J$31</definedName>
    <definedName name="_xlnm.Print_Area" localSheetId="4">'Aneksi nr. 5'!$A$2:$L$57</definedName>
    <definedName name="_xlnm.Print_Area" localSheetId="0">'Aneksi nr.1'!$A$1:$I$27</definedName>
    <definedName name="_xlnm.Print_Area" localSheetId="1">'Aneksi nr.2'!$A$1:$I$35</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4"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4" hidden="1">{"BOP_TAB",#N/A,FALSE,"N";"MIDTERM_TAB",#N/A,FALSE,"O"}</definedName>
    <definedName name="wrn.BOP_MIDTERM." hidden="1">{"BOP_TAB",#N/A,FALSE,"N";"MIDTERM_TAB",#N/A,FALSE,"O"}</definedName>
    <definedName name="wrn.formula." localSheetId="4" hidden="1">{#N/A,#N/A,FALSE,"MS"}</definedName>
    <definedName name="wrn.formula." hidden="1">{#N/A,#N/A,FALSE,"MS"}</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4" hidden="1">{"Main Economic Indicators",#N/A,FALSE,"C"}</definedName>
    <definedName name="wrn.Main._.Economic._.Indicators." hidden="1">{"Main Economic Indicators",#N/A,FALSE,"C"}</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hidden="1">{"MONA",#N/A,FALSE,"S"}</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4" hidden="1">{"WEO",#N/A,FALSE,"T"}</definedName>
    <definedName name="wrn.WEO." hidden="1">{"WEO",#N/A,FALSE,"T"}</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<sst xmlns="http://schemas.openxmlformats.org/spreadsheetml/2006/main" count="656" uniqueCount="335">
  <si>
    <t>Kodi</t>
  </si>
  <si>
    <t>Programi</t>
  </si>
  <si>
    <t>Titulli</t>
  </si>
  <si>
    <t>(1)</t>
  </si>
  <si>
    <t>(2)</t>
  </si>
  <si>
    <t>(3)</t>
  </si>
  <si>
    <t>(4)</t>
  </si>
  <si>
    <t>Fakti</t>
  </si>
  <si>
    <t>Diferenca</t>
  </si>
  <si>
    <t>Emri</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</si>
  <si>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</si>
  <si>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</si>
  <si>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</si>
  <si>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</si>
  <si>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</si>
  <si>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</si>
  <si>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</si>
  <si>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</si>
  <si>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</si>
  <si>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</si>
  <si>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</si>
  <si>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</si>
  <si>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</si>
  <si>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</si>
  <si>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Drejtuesi i Ekipit Menaxhues të Programit</t>
  </si>
  <si>
    <t>Firma</t>
  </si>
  <si>
    <t>Data</t>
  </si>
  <si>
    <t>Emri i Grupit</t>
  </si>
  <si>
    <t>Kodi i Grupit</t>
  </si>
  <si>
    <t>Programet</t>
  </si>
  <si>
    <t>PBA</t>
  </si>
  <si>
    <t>0001</t>
  </si>
  <si>
    <t>0002</t>
  </si>
  <si>
    <t>0003</t>
  </si>
  <si>
    <t>Komente</t>
  </si>
  <si>
    <t>e</t>
  </si>
  <si>
    <t>projektit</t>
  </si>
  <si>
    <t>Kontraktuar</t>
  </si>
  <si>
    <t>Grant/</t>
  </si>
  <si>
    <t>Kredi</t>
  </si>
  <si>
    <t>Kodi projektit</t>
  </si>
  <si>
    <t>Buxheti ________</t>
  </si>
  <si>
    <t>(5)</t>
  </si>
  <si>
    <t>Shpenzime Kapitale me financim te brendshem</t>
  </si>
  <si>
    <t>Shpenzime Kapitale me financim te huaj</t>
  </si>
  <si>
    <t>Shpenzimet e Ministrisë/Institucionit</t>
  </si>
  <si>
    <t>Shpenzime nga Të ardhurat jashte limiti</t>
  </si>
  <si>
    <t>Totali (korrente + kapitale + Shp nga te ardh.jashte limiti)</t>
  </si>
  <si>
    <t>D</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</si>
  <si>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</si>
  <si>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</si>
  <si>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</si>
  <si>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</si>
  <si>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</si>
  <si>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</si>
  <si>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</si>
  <si>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</si>
  <si>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</si>
  <si>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</si>
  <si>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</si>
  <si>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t>
  </si>
  <si>
    <t>...........</t>
  </si>
  <si>
    <t>Kodi i Programit</t>
  </si>
  <si>
    <t>Shpenzime Kapitale</t>
  </si>
  <si>
    <t xml:space="preserve">Totali </t>
  </si>
  <si>
    <t xml:space="preserve">Sasia e 
realizuar </t>
  </si>
  <si>
    <t>Qellimi 1</t>
  </si>
  <si>
    <t>Objektivi 1.1</t>
  </si>
  <si>
    <t xml:space="preserve">Objektivi 1.2 </t>
  </si>
  <si>
    <t>Viti i përfundimit</t>
  </si>
  <si>
    <t>REALIZIMI për periudhën e raportimit (4-mujore/vjetore)</t>
  </si>
  <si>
    <t>Projektet me financim te brendshëm (ne 000/leke)</t>
  </si>
  <si>
    <t>Projektet me financim te huaj (ne 000/leke)</t>
  </si>
  <si>
    <t>......</t>
  </si>
  <si>
    <t>.....</t>
  </si>
  <si>
    <t>**Treguesit e performancës/Produktet:</t>
  </si>
  <si>
    <t>Emertimi i Treguesit te Performances/Produktit</t>
  </si>
  <si>
    <t xml:space="preserve">Njësia matese </t>
  </si>
  <si>
    <t>A</t>
  </si>
  <si>
    <t>Treguesi i Performances .....</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</si>
  <si>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</si>
  <si>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</si>
  <si>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</si>
  <si>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</si>
  <si>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</si>
  <si>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</si>
  <si>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</si>
  <si>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</si>
  <si>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nr.1 "Raporti i Shpenzimeve sipas Programeve"</t>
  </si>
  <si>
    <t>ANEKSI nr.2 "Raporti i Shpenzimeve  të Programit sipas Shpenzimeve"</t>
  </si>
  <si>
    <t>Art.</t>
  </si>
  <si>
    <t>Produkti ......</t>
  </si>
  <si>
    <t>I</t>
  </si>
  <si>
    <t>II</t>
  </si>
  <si>
    <t>III</t>
  </si>
  <si>
    <t>IV</t>
  </si>
  <si>
    <t xml:space="preserve">V = IV - I
</t>
  </si>
  <si>
    <t xml:space="preserve">V = IV - II
</t>
  </si>
  <si>
    <t xml:space="preserve">V = IV - III
</t>
  </si>
  <si>
    <t>Programi 01110</t>
  </si>
  <si>
    <t>Programi 09120</t>
  </si>
  <si>
    <t>Programi 09230</t>
  </si>
  <si>
    <t>Shpenzime paga</t>
  </si>
  <si>
    <t>Sigurime</t>
  </si>
  <si>
    <t>Transferta</t>
  </si>
  <si>
    <t>Karburant</t>
  </si>
  <si>
    <t>Shpenzime udhetimi ( dieta, bileta,hotel )</t>
  </si>
  <si>
    <t>Shpenzime të tjera gjatë vitit</t>
  </si>
  <si>
    <t>Materiale pastrimi</t>
  </si>
  <si>
    <t>Administrim Manaxhim</t>
  </si>
  <si>
    <t>Kryerja e pagesave për paga sigurime dhe transferta në kohë dhe sipas ligjshmërisë</t>
  </si>
  <si>
    <t>Pagesa e taksave tarifave vendore si dhe tarifat për automjetin</t>
  </si>
  <si>
    <t>Sigurimi i mirëmbajtjes së mjedisve të punës</t>
  </si>
  <si>
    <t>Sigurime shoqërore</t>
  </si>
  <si>
    <t>Transferta tek individë</t>
  </si>
  <si>
    <t>Shpenzimi i drejtë dhe me ekonomi i fondeve për shpenzime operative</t>
  </si>
  <si>
    <t>DREJTORI</t>
  </si>
  <si>
    <t>Selman Hodaj</t>
  </si>
  <si>
    <t>Fiqiri Çifliku</t>
  </si>
  <si>
    <t>Drejtori</t>
  </si>
  <si>
    <t>ANEKSI nr.4 "Raporti i realizimit të objektivave të politikës së programit"</t>
  </si>
  <si>
    <t>Emërtimi i programit:</t>
  </si>
  <si>
    <t>Niveli faktik i  vitit paraardhës</t>
  </si>
  <si>
    <t>Niveli i planifikuar në vitin korent</t>
  </si>
  <si>
    <t>Niveli i rishikuar në vitin korent</t>
  </si>
  <si>
    <t>Niveli faktik në fund të vitit korent</t>
  </si>
  <si>
    <t>% e Realizimit të Treguesit te Performances/Produktit</t>
  </si>
  <si>
    <t>Emri Fiqiri Çifliku</t>
  </si>
  <si>
    <t>DPAP</t>
  </si>
  <si>
    <t>1011265</t>
  </si>
  <si>
    <t>Administrim Menaxhim</t>
  </si>
  <si>
    <t>Mirëmbajtje pajisje elektronike</t>
  </si>
  <si>
    <t>Ekzekutim vendime gjyqesore</t>
  </si>
  <si>
    <t>Taksa Bashkia, Auto,siguracion</t>
  </si>
  <si>
    <t>Telefon, drita, ujë postë , internet etj.</t>
  </si>
  <si>
    <t>Planifikim Menaxhim</t>
  </si>
  <si>
    <t>Objektivi 1.3</t>
  </si>
  <si>
    <t>Objektivi 1.4</t>
  </si>
  <si>
    <t>Plan Fillestar Viti 2020</t>
  </si>
  <si>
    <t>Plan i Rishikuar Viti 2020</t>
  </si>
  <si>
    <t>Kancelari</t>
  </si>
  <si>
    <t>Tonera</t>
  </si>
  <si>
    <t>M110746</t>
  </si>
  <si>
    <t>Plani i buxhetit viti 2020</t>
  </si>
  <si>
    <t>Buxheti 2019</t>
  </si>
  <si>
    <t xml:space="preserve">Kodi i Programit  </t>
  </si>
  <si>
    <t>Objektivi 1.5</t>
  </si>
  <si>
    <t>Suprevizim , kolaudim</t>
  </si>
  <si>
    <t>Buxheti 2020</t>
  </si>
  <si>
    <t>Drejtoria e Pergjithshme e Arsimit Parauniversitar</t>
  </si>
  <si>
    <t>01110</t>
  </si>
  <si>
    <t>09120</t>
  </si>
  <si>
    <t>09230</t>
  </si>
  <si>
    <t>91101AE</t>
  </si>
  <si>
    <t>91101AA</t>
  </si>
  <si>
    <t xml:space="preserve"> </t>
  </si>
  <si>
    <t xml:space="preserve">Dezinfektim zyra </t>
  </si>
  <si>
    <t>Emertimi i programit:</t>
  </si>
  <si>
    <t>DPAP është përgjegjëse për procedurat e konkurrimit dhe të pranimit të mësuesit në një vend të lirë pune në sistemin arsimor parauniversitar.</t>
  </si>
  <si>
    <t>Kodi i
Treguesit te Performances/Produktit</t>
  </si>
  <si>
    <t>Niveli faktik i  vitit paraardhes</t>
  </si>
  <si>
    <t>Niveli i planifikuar ne vitin korent</t>
  </si>
  <si>
    <t>Niveli i rishikuar ne vitin korent</t>
  </si>
  <si>
    <t>Niveli faktik ne fund te vitit korent</t>
  </si>
  <si>
    <t>% e Realizimit te Treguesit te Performances/Produktit</t>
  </si>
  <si>
    <t>Objektivi 1</t>
  </si>
  <si>
    <t>Të koordinojë punën e portalit "Mësues për Shqipërinë" me DRAP, ZVAP,RASH dhe QSHA.</t>
  </si>
  <si>
    <t>Saktësimi i të gjitha problematikave të shfaqura me të dhënat e kandidatëve të portalit "Mësues për Shqipërinë" 2020, në DRAP, ZVAP, QSHA dhe RASH</t>
  </si>
  <si>
    <t>Të shqyrtojë ankimimet e reflektimit të pikëve të dosjes dhe të testimit të kandidatëve në portalin "Mësues për Shqipërinë", në bashkëpunim me DRAP, QSHA dhe RASH.</t>
  </si>
  <si>
    <t>Shqyrtimi i ankimimeve të reflektimit të pikëve të dosjes dhe të testimit të kandidatëve në portalin "Mësues për Shqipërinë" për t'u punësuar në institucionet arsimore publike të arsimit parauniversitar, në bashkëpunim me DRAP, QSHA dhe RASH.</t>
  </si>
  <si>
    <t>Marrja nga RASH i rezultateve përfundimtare të portalit "Mësues për Shqipërinë" 2020 dhe përcjellja e tyre DRAP-eve. Publikimi i tyre në faqen zyrtare të DPAP-së.</t>
  </si>
  <si>
    <t>1.9</t>
  </si>
  <si>
    <t>Të publikojë vendet e lira të punës në institucionet arsimore parauniversitare për vitin mësimor 2020-2021 në faqen zyrtare të DPAP-së .</t>
  </si>
  <si>
    <t>Publikimi i vendeve të lira të punës në institucionet arsimore parauniversitare për vitin mësimor 2020-2021 në faqen zyrtare të DPAP-së .</t>
  </si>
  <si>
    <t>1.10</t>
  </si>
  <si>
    <t>Të monitorojë portalin "Mësues për Shqipërinë" 2020 mbi reflektimin e punësimeve në sistem nga ana e ZVAP-ve.</t>
  </si>
  <si>
    <t>Monitorimi i portalin "Mësues për Shqipërinë" 2020 mbi reflektimin e punësimeve në sistem nga ana e ZVAP-ve.</t>
  </si>
  <si>
    <t>Monitorimi i portaltn "Mësues për Shqipërinë" 2020 mbi reflektimin e punësimeve në sistem nga ana e ZVAP-ve.</t>
  </si>
  <si>
    <t>Vijon puna me monitorimin e punësimeve të kryera nga ZVAP nëpërmjet portalit "Mësues për Shqipërinë" 2020. Ky proces do të zgjasë gjatë gjith vitit deri në procedurat e hapjes së portalit të ri "Mësues për Shqipërinë".</t>
  </si>
  <si>
    <t>1.11</t>
  </si>
  <si>
    <t>Të monitorojë procedurën e emërimit të drejtuesve në institucionet arsimore publike nga DRAP dhe të identifikojë nevojat për kualifikimin e tyre</t>
  </si>
  <si>
    <t>Monitorimi I procedures se ndjekur nga DRAP per emerimin e drejtuesve te institucioneve arsimore.</t>
  </si>
  <si>
    <t xml:space="preserve">Vijon puna me monitorimin e punësimeve të kryera nga DRAP nëpërmjet konkurimit të hapur. </t>
  </si>
  <si>
    <t>Objektivi 2</t>
  </si>
  <si>
    <t>Të grumbullojë të dhëna statistikore për regjistrimet e nxënësve,  të  ZVAP-ve dhe institucionet arsimorë;</t>
  </si>
  <si>
    <t>Monitorim verifikim dhe llogaritje e hollesishme e te dhenave te derguara</t>
  </si>
  <si>
    <t xml:space="preserve">Te verifikoje ndarjen e klasave ne baze te numrit te nxenesve per klase dhe perllogaritjen e numrit te mesuesve per çdo shkolle </t>
  </si>
  <si>
    <t>Te verifikoje numrin e nxenesve sipas institucioneve arsimore dhe percaktimi I numrit te drejtuesve per çdo institucion arsimor</t>
  </si>
  <si>
    <t>Objektivi 3</t>
  </si>
  <si>
    <t>Vlerësimi i funksionimit të njësisë dhe ngritja e kapaciteteve të punonjësve të Shërbimit Psiko-Social në funksion të nxënësve, mësuesve dhe prindërve .</t>
  </si>
  <si>
    <t xml:space="preserve">Hartimi i një database mbi numrin e punonjësve të shërbimit psiko-social në çdo ZVAP dhe numrin e institucioneve arsimore në mbulim </t>
  </si>
  <si>
    <t>Hartimi i udhëzuesit orientues për punonjësit e shps me qellim zbatimin e platformes në funksion të nxënësve dhe mësuesve</t>
  </si>
  <si>
    <t>Qëllimi i punës së SIVC është garantimi i shërbimit cilësor në arsimin parauniversitar nëpërmjet monitorimit, vlerësimit dhe ispektimit</t>
  </si>
  <si>
    <t>Të inspektojë,monitorojë dhe vlerësojë veprimtarinë dhe zbatueshmërinë e akteve ligjore nga drejtoritë rajonale, zyrat vendore dhe institucionet e arsimit parauniversitar,</t>
  </si>
  <si>
    <t xml:space="preserve">Hartimi dhe realizimi i platformave të inspektimit </t>
  </si>
  <si>
    <t>Vlerësimi i  cilësinë e shërbimit arsimor që ofrohet nga isntitucinet arsimore publike dhe private</t>
  </si>
  <si>
    <t xml:space="preserve">Të trajtojë ankimimet e mundshme </t>
  </si>
  <si>
    <t>Të trajtohen të gjitha kërkesat dhe ankesat e ardhura në DPAP duke kthyher përgjigje zyrtare brënda afateve të përcaktuara në ligj</t>
  </si>
  <si>
    <t>Marrja e informacionit nga DRAP, ZVAP dhe Institucionet arsimore në lidhje me ankesat e ardhura dhe pregatitja e përgjigjies zyrtare</t>
  </si>
  <si>
    <t>Objektivi 4</t>
  </si>
  <si>
    <t>Përcjellje informacioni në MASR.</t>
  </si>
  <si>
    <t>Statistika për shkollat publike, private.</t>
  </si>
  <si>
    <t>      Të drejtojë  dhe mbikqyrë dhe monitorojë procedurat e punësimit të mësuesve në institucionet e arsimit parauniversitar nëpërmjet Portalit “Mësues për Shqipërinë” si dhe rekrutimin e drejtuesve të institucioneve arsimore parauniversitare publike;</t>
  </si>
  <si>
    <t xml:space="preserve"> Të verifikojë zbatimin e ligjshmërisë për normat e punës mësimore-edukative dhe numrin e nxënësve në klasë.Të grumbullojë të dhëna statistikore për regjistrimet e nxënësve,  të  ZVAP-ve dhe institucionet arsimorë;</t>
  </si>
  <si>
    <r>
      <rPr>
        <b/>
        <sz val="10"/>
        <color indexed="60"/>
        <rFont val="Times New Roman"/>
        <family val="1"/>
      </rPr>
      <t>*Objektivat e politikës*:</t>
    </r>
  </si>
  <si>
    <r>
      <t>Emertimi i Treguesit te Performances</t>
    </r>
    <r>
      <rPr>
        <b/>
        <sz val="10"/>
        <color indexed="60"/>
        <rFont val="Times New Roman"/>
        <family val="1"/>
      </rPr>
      <t>***</t>
    </r>
    <r>
      <rPr>
        <b/>
        <sz val="10"/>
        <color indexed="8"/>
        <rFont val="Times New Roman"/>
        <family val="1"/>
      </rPr>
      <t>/Produktit</t>
    </r>
  </si>
  <si>
    <t>Jane kthyher përgjigjet për cdo ankesë të ardhur duke dhënë dhe masat përkatëse në rastet e konstatimit të shkeljeve nga ana e personave përgjegjës.</t>
  </si>
  <si>
    <t>12.01.2021</t>
  </si>
  <si>
    <t>Është menaxhuar me kujdes shpenzimi për fatura të dritave,ujit telefonit apo shërbimit postar.</t>
  </si>
  <si>
    <t>Qëllimi 1</t>
  </si>
  <si>
    <t xml:space="preserve">Objektiv shtesë </t>
  </si>
  <si>
    <t>Verifikimi I diplomave të kandidatëve për provim shteti  të ardhura nga 51 ZVAP.</t>
  </si>
  <si>
    <t>Verifikimi I diplomave të kandidatëve për provim shteti  të ardhura nga 51 ZVAP dhe dërgimi në MASR dhe QSHA.</t>
  </si>
  <si>
    <t>Përcjellje informacioni në MASR dhe QSHA.</t>
  </si>
  <si>
    <t>Përmbledhje të dhënash  mbi: shkollat dhe kopshtet private, klasat kolektive, komunikimin dhe vlerësimin e nxënësve si dhe në rastet e trajtuara nga shërbimi psikosocial, listat e admninstratorëve sipas çdo ZVAP , dhe numri i nxënësve klasa e IX dhe XII.</t>
  </si>
  <si>
    <t>Mbledhja dhe përpunimi  i të dhënave mbi institucionet arsimore dhe numrin e nxënësve në mbulim nga punojësit e SHPS në 51 ZVAP, si dhe planifikimi mbi nevojat për numër shtesë të punonjësve SHPS bazuar në Udhëzimin nr 313, datë 20.10.2020</t>
  </si>
  <si>
    <t>Përmirësimi i cilësisë së Shërbimeve në Drejtorinë e Përgjithshme të Arsimit Parauniversitar</t>
  </si>
  <si>
    <t>Ka përfunduar procedur e  prokurimit për blerjen e tonerave në institucion. është shpallur disa herë , por është pezulluar për mungesë ose mosplotësim të specifikimeve teknike dhe në fund firma fituese nga prokurimi me vlerë 300 mijë lekë, solli artikujt e kërkuar me 53 mijë lekë. Prandaj kemi ndryshim në planifikimin e fondeve.</t>
  </si>
  <si>
    <t>Dezinfektimi i zyrave të DPAP</t>
  </si>
  <si>
    <t xml:space="preserve">Likujdimi në kohë i suprevizimit dhe kolaudimit të objektit "Rikonstruksion i godinës së ish DAR Qarku Tiranë" </t>
  </si>
  <si>
    <t>Hartimi i  platformës "Këndi i psikologut" me qëllim organizimin e punonjësve të SHPS për t'ju ardhur në ndihmë nxenesve dhe mesuesve gjatë periudhes së izolimit dhe distancimit social.</t>
  </si>
  <si>
    <t xml:space="preserve">Vlerësimi  dhe funksionimi i shërbimit psiko-social </t>
  </si>
  <si>
    <t xml:space="preserve">Drejtoria e Përgjithshme e Arsimit Parauniversitar       </t>
  </si>
  <si>
    <t>Të dhëna të grumbulluara nga 51 ZVAP</t>
  </si>
  <si>
    <t>është bërë parashikimi në muajin Korrik 2020 dhe për periudhën në vazhdim priten të dhëna të sakta, pas regjistrimeve përfundimtare</t>
  </si>
  <si>
    <t>është bërë parashikimi ne muajin Korrik 2020 dhe per periudhen ne vazhdim priten te dhena te sakta, pas regjistrimeve perfundimtare</t>
  </si>
  <si>
    <t xml:space="preserve">Mbledhja e të dhënave nga ZVPA-të </t>
  </si>
  <si>
    <t>Platformë online me qëllim mbështetjen për nxënësit dhe  mësuesit nga punonjësit e SHPS për të ofruar
ndihmën e tyre profesionale,</t>
  </si>
  <si>
    <t>Hartimi i një udhëzuesi orientues për punonjësit e  SHPS në zbatim të kësaj platforme gjatë ofrimit të shërbimeve këshilluese online për tu mbështetur  në praktikat etike dhe profesionale</t>
  </si>
  <si>
    <t>Trajnime dhe shkëmbim eksperiencash mbi teknikat relaksuese , menaxhimin e ankthit dhe vlerësimet psikologjike gjatë periudhës së izolimit</t>
  </si>
  <si>
    <t>Zhvillim profesional i brendshëm i organizuar nga punonjësit e shps për tu njohur me vlerësimet e reja  dhe ndarë eksperiencat e tyre</t>
  </si>
  <si>
    <t xml:space="preserve">Janë realizuar 6 inspektime për të matur cilësine  e shërbimit të ofruar nga punonjësit e shërbimit psiko-social në shkollë. </t>
  </si>
  <si>
    <t>Objektiv shtesë si pasojë e situatës së krijuar nga COVID 19</t>
  </si>
  <si>
    <t>Projektet me financim të brendshëm (në 000/lekë)</t>
  </si>
  <si>
    <t>në 000/leke</t>
  </si>
  <si>
    <t>Emërtimi</t>
  </si>
  <si>
    <t>Totali i Shpenzimeve të Ministrisë</t>
  </si>
  <si>
    <t xml:space="preserve"> Plani i Periudhës/progresiv</t>
  </si>
  <si>
    <t>i
Periudhës/progresiv</t>
  </si>
  <si>
    <t>Luhatjet në Koston për Njësi</t>
  </si>
  <si>
    <t>Verifikimi i diplomave të kandidatëve për provim shteti  të ardhura nga 51 ZVAP.</t>
  </si>
  <si>
    <t>Periudha Janar- Prill  2021</t>
  </si>
  <si>
    <t>i
vitit paraardhës
Viti 2020</t>
  </si>
  <si>
    <t>Viti 2021</t>
  </si>
  <si>
    <t>Plan Fillestar Viti 2021</t>
  </si>
  <si>
    <t>Plan i Rishikuar Viti 2021</t>
  </si>
  <si>
    <t xml:space="preserve"> Plani i Periudhes Janar-Prill /progresiv</t>
  </si>
  <si>
    <t>i
Periudhës Janar Prill/progresiv</t>
  </si>
  <si>
    <t>i vitit paraardhes
Viti 2020</t>
  </si>
  <si>
    <t>Plan                   Viti 2021</t>
  </si>
  <si>
    <t xml:space="preserve">                      Periudha Janar-Prill 2021</t>
  </si>
  <si>
    <t xml:space="preserve">                      Periudha Janar-prill 2021</t>
  </si>
  <si>
    <t xml:space="preserve">                      Periudha Janar-Prill  2021</t>
  </si>
  <si>
    <t>17.05.2021</t>
  </si>
  <si>
    <t>Data 17.05.2021</t>
  </si>
  <si>
    <t>Periudha Janar- Prill 2021</t>
  </si>
  <si>
    <t>Sherbime printimi fletepalosje</t>
  </si>
  <si>
    <t xml:space="preserve">Periudha e Raportimit: Janar - Prill 2021 </t>
  </si>
  <si>
    <t>Trainim në nivel DRAP-i</t>
  </si>
  <si>
    <t>Monitorim i IA-ve për zbatimin e masave anti COVID-19, zbatimi i Udhëzuesit të ASCAP (masat dhe zbatimi i skenarëve nga IA).</t>
  </si>
  <si>
    <t>Hartimi dhe realizimi i platformave të monitorimit.</t>
  </si>
  <si>
    <t>Platforma monitorimi për 10 IA.</t>
  </si>
  <si>
    <t>Inspektimi me këtë tematikë është realizuar për 10 dhjetë institucione arsimore sipas planifikimit.</t>
  </si>
  <si>
    <t>Monitorimi i procesit të përzgjedhjes dhe të shpërndarjes së teksteve shkollore në   institucionet arsimorë.</t>
  </si>
  <si>
    <t xml:space="preserve">Hartimi dhe realizimi i platformave të monitorimit. </t>
  </si>
  <si>
    <t xml:space="preserve">Platforma inspektimi për 11 institucione arsimore. </t>
  </si>
  <si>
    <t>Platforma monitorimi për 5 ZVAP.</t>
  </si>
  <si>
    <t>Inspektimi me këtë tematikë është realizuar për 5 pesë ZVAP.</t>
  </si>
  <si>
    <t xml:space="preserve">Vlerësimi i proçesit të hartimit të planeve afatmesëm/vjetorë  dhe rregullores së brendshme nga institucionet arsimore publike.  
</t>
  </si>
  <si>
    <t xml:space="preserve">Hartimi dhe realizimi i platformave të vlerësimit. </t>
  </si>
  <si>
    <t>Platforma inspektimi për 10 institucione arsimore.</t>
  </si>
  <si>
    <t>Vlerësimi me këtë tematikë është realizuar për 10 dhjetë institucione arsimore sipas planifikimit.</t>
  </si>
  <si>
    <t>Monitorimi i ZVAP-së për masat e marra, për sigurimin e kushteve në çdo institucion arsimor, sipas udhëzimeve të MASR-së</t>
  </si>
  <si>
    <t xml:space="preserve">Hartimi dhe realizimi i platformave të vlerësimit nga ASCAP. </t>
  </si>
  <si>
    <t>Platforma inspektimi për 4 ZVAP.</t>
  </si>
  <si>
    <t>Vlerësimi me këtë tematikë është realizuar ne 4 ZVAP dhe raportet e monitorimit janë dërguar në ASCAP.</t>
  </si>
  <si>
    <t>Monitorimi i shkollës për cilësinë e realizimit të veprimtarisë mësimore-edukative, në përputhje me “skenarin 2”, për përmirësimin e shërbimit arsimor parauniversitar.</t>
  </si>
  <si>
    <t xml:space="preserve">Platforma inspektimi për 8 Institucione arsimore </t>
  </si>
  <si>
    <t>Vlerësimi me këtë tematikë është realizuar ne 8 IA dhe raportet e monitorimit janë dërguar në ASCAP.</t>
  </si>
  <si>
    <t>Vlerësimi i dokumentacionit për licensimin dhe funksionimin e institucioneve arsimore private “Rilindja”, Durrës dhe "Celsi Magjik", Tiranë.</t>
  </si>
  <si>
    <t xml:space="preserve">Platforma inspektimi për  2 institucione arsimore </t>
  </si>
  <si>
    <t>Vlerësimi me këtë tematikë është realizuar për 2 dy institucione arsimore.</t>
  </si>
  <si>
    <t>Vlerësimi i zbatimit të kritereve të ligjshmërisë në ushtrimin e veprimtarisë së institucioneve arsimore parauniversitare private, kopshte dhe funksionimit të tyre, në përputhje me aktet ligjore e nënligjore në fuqi.</t>
  </si>
  <si>
    <t xml:space="preserve">Platforma inspektimi për  6 institucioneve arsimore. kopshte private në ZVAP Fier dhe Tiranë. </t>
  </si>
  <si>
    <t>Vlerësimi me këtë tematikë është realizuar për 6 gjashtë institucione arsimore.</t>
  </si>
  <si>
    <t>Verifikimin e dokumentacionit të institucionit arsimor privat “Odisea”, Mallakastër.</t>
  </si>
  <si>
    <t xml:space="preserve">Hartimi dhe realizimi i  inspektimit. </t>
  </si>
  <si>
    <t xml:space="preserve">Platformë inspektimi për   institucionin arsimor. </t>
  </si>
  <si>
    <t>Vlerësimi me këtë tematikë është realizuar për 1 një institucion arsimor.</t>
  </si>
  <si>
    <t>Vlerësimi i zbatimit të kritereve të ligjshmërisë në ushtrimin e veprimtarisë së institucionit arsimor parauniversitar privat Kopshti "Anxhes" Roskovec dhe funksionimit të tij, në përputhje me aktet ligjore dhe nënligjore në fuqi.</t>
  </si>
  <si>
    <t xml:space="preserve">Hartimi dhe realizimi i platformes së inspektimit </t>
  </si>
  <si>
    <t>Vlerësimi i zbatimit të Ligjit 69/2012 i ndryshuar dhe Urdhërit Nr.31, datë 28.01.2020 “Për miratimin e Rregullores për funksionimin e institucioneve arsimore parauniversitare në Republikën e Shqipërisë”.</t>
  </si>
  <si>
    <t xml:space="preserve">Platformë inspektimi për   2 institucione arsimore në Roskovec. </t>
  </si>
  <si>
    <t>Janë trajtuar rreth 29 ankesa mbi problematika të ndryshme.</t>
  </si>
  <si>
    <r>
      <t xml:space="preserve">Monitorimi i ZVAP-së </t>
    </r>
    <r>
      <rPr>
        <sz val="12"/>
        <color indexed="8"/>
        <rFont val="Times New Roman"/>
        <family val="1"/>
      </rPr>
      <t>për proçedurat e ndjekura për kualifikimin e mësuesve 2021.</t>
    </r>
  </si>
  <si>
    <t>Përcjellje informacioni pranë MASR</t>
  </si>
  <si>
    <t>Informacion statistikor dhe narrativ</t>
  </si>
  <si>
    <t>Grumbullim informacioni çdo të premte për skenarët që do të ndjekë çdo IA, sipas ZVAP për javën në vazhdim, duke marrë parasysh Vendimet e komitetit të ekspertëve</t>
  </si>
  <si>
    <t>nuk është realizuar prokurimi për mirëmbajtje pajisje elektronike. Kemi planifikuar fond për mirëmbajtje, pasi printerat janë të përdorur.</t>
  </si>
  <si>
    <t>Në raport me planbuxhetin vjetor kemi planifikuar fond për materiale pastrimi për zyrat.  .</t>
  </si>
  <si>
    <t>Detyrim i prapambetur i ish DAR Qarku Tiranë, likujduar në vitin 2020</t>
  </si>
  <si>
    <t>në 000/lekë</t>
  </si>
  <si>
    <t xml:space="preserve">Shpenzime nga të ardhurat jashtë limitit </t>
  </si>
  <si>
    <t>Totali (korrente + kapitale + Shp nga të ardh.jashtë limiti)</t>
  </si>
  <si>
    <r>
      <t xml:space="preserve">Sasia Faktike (sipas vitit </t>
    </r>
    <r>
      <rPr>
        <b/>
        <sz val="8"/>
        <color indexed="60"/>
        <rFont val="Arial"/>
        <family val="2"/>
      </rPr>
      <t>paraardhes</t>
    </r>
    <r>
      <rPr>
        <b/>
        <sz val="8"/>
        <rFont val="Arial"/>
        <family val="2"/>
      </rPr>
      <t>)</t>
    </r>
  </si>
  <si>
    <r>
      <t xml:space="preserve">Shpenzimet 
(sipas vitit </t>
    </r>
    <r>
      <rPr>
        <b/>
        <sz val="8"/>
        <color indexed="60"/>
        <rFont val="Arial"/>
        <family val="2"/>
      </rPr>
      <t>paraardhes</t>
    </r>
    <r>
      <rPr>
        <b/>
        <sz val="8"/>
        <rFont val="Arial"/>
        <family val="2"/>
      </rPr>
      <t>)</t>
    </r>
  </si>
  <si>
    <r>
      <t xml:space="preserve">Kosto per Njesi (sipas vitit </t>
    </r>
    <r>
      <rPr>
        <b/>
        <sz val="8"/>
        <color indexed="60"/>
        <rFont val="Arial"/>
        <family val="2"/>
      </rPr>
      <t>paraardhes</t>
    </r>
    <r>
      <rPr>
        <b/>
        <sz val="8"/>
        <rFont val="Arial"/>
        <family val="2"/>
      </rPr>
      <t>)</t>
    </r>
  </si>
  <si>
    <r>
      <t xml:space="preserve">Sasia (sipas </t>
    </r>
    <r>
      <rPr>
        <b/>
        <sz val="8"/>
        <color indexed="60"/>
        <rFont val="Arial"/>
        <family val="2"/>
      </rPr>
      <t>planit</t>
    </r>
    <r>
      <rPr>
        <b/>
        <sz val="8"/>
        <rFont val="Arial"/>
        <family val="2"/>
      </rPr>
      <t xml:space="preserve"> te vitit korent)</t>
    </r>
  </si>
  <si>
    <r>
      <t xml:space="preserve">Shpenzimet 
(sipas </t>
    </r>
    <r>
      <rPr>
        <b/>
        <sz val="8"/>
        <color indexed="60"/>
        <rFont val="Arial"/>
        <family val="2"/>
      </rPr>
      <t xml:space="preserve">planit </t>
    </r>
    <r>
      <rPr>
        <b/>
        <sz val="8"/>
        <rFont val="Arial"/>
        <family val="2"/>
      </rPr>
      <t>te vitit korent)</t>
    </r>
  </si>
  <si>
    <r>
      <t xml:space="preserve">Kosto per Njesi 
(sipas </t>
    </r>
    <r>
      <rPr>
        <b/>
        <sz val="8"/>
        <color indexed="60"/>
        <rFont val="Arial"/>
        <family val="2"/>
      </rPr>
      <t>planit</t>
    </r>
    <r>
      <rPr>
        <b/>
        <sz val="8"/>
        <rFont val="Arial"/>
        <family val="2"/>
      </rPr>
      <t xml:space="preserve"> te vitit korent)</t>
    </r>
  </si>
  <si>
    <r>
      <t xml:space="preserve">Sasia (sipas </t>
    </r>
    <r>
      <rPr>
        <b/>
        <sz val="8"/>
        <color indexed="60"/>
        <rFont val="Arial"/>
        <family val="2"/>
      </rPr>
      <t>planit</t>
    </r>
    <r>
      <rPr>
        <b/>
        <sz val="8"/>
        <rFont val="Arial"/>
        <family val="2"/>
      </rPr>
      <t xml:space="preserve"> </t>
    </r>
    <r>
      <rPr>
        <b/>
        <sz val="8"/>
        <color indexed="60"/>
        <rFont val="Arial"/>
        <family val="2"/>
      </rPr>
      <t>te rishikuar</t>
    </r>
    <r>
      <rPr>
        <b/>
        <sz val="8"/>
        <rFont val="Arial"/>
        <family val="2"/>
      </rPr>
      <t xml:space="preserve"> te vitit korent)</t>
    </r>
  </si>
  <si>
    <r>
      <t xml:space="preserve">Shpenzimet 
(sipas </t>
    </r>
    <r>
      <rPr>
        <b/>
        <sz val="8"/>
        <color indexed="60"/>
        <rFont val="Arial"/>
        <family val="2"/>
      </rPr>
      <t xml:space="preserve">planit te rishikuar </t>
    </r>
    <r>
      <rPr>
        <b/>
        <sz val="8"/>
        <rFont val="Arial"/>
        <family val="2"/>
      </rPr>
      <t>te vitit korent)</t>
    </r>
  </si>
  <si>
    <r>
      <t xml:space="preserve">Kosto per Njesi 
(sipas </t>
    </r>
    <r>
      <rPr>
        <b/>
        <sz val="8"/>
        <color indexed="60"/>
        <rFont val="Arial"/>
        <family val="2"/>
      </rPr>
      <t>planit te rishikuar</t>
    </r>
    <r>
      <rPr>
        <b/>
        <sz val="8"/>
        <rFont val="Arial"/>
        <family val="2"/>
      </rPr>
      <t xml:space="preserve"> te vitit korent)</t>
    </r>
  </si>
  <si>
    <r>
      <t xml:space="preserve">Sasia </t>
    </r>
    <r>
      <rPr>
        <b/>
        <sz val="8"/>
        <color indexed="60"/>
        <rFont val="Arial"/>
        <family val="2"/>
      </rPr>
      <t>Faktike</t>
    </r>
    <r>
      <rPr>
        <b/>
        <sz val="8"/>
        <rFont val="Arial"/>
        <family val="2"/>
      </rPr>
      <t xml:space="preserve"> (ne fund te vitit korent)</t>
    </r>
  </si>
  <si>
    <r>
      <t xml:space="preserve">Shpenzimet </t>
    </r>
    <r>
      <rPr>
        <b/>
        <sz val="8"/>
        <color indexed="60"/>
        <rFont val="Arial"/>
        <family val="2"/>
      </rPr>
      <t>Faktike</t>
    </r>
    <r>
      <rPr>
        <b/>
        <sz val="8"/>
        <rFont val="Arial"/>
        <family val="2"/>
      </rPr>
      <t xml:space="preserve"> (ne fund te vitit korent)</t>
    </r>
  </si>
  <si>
    <r>
      <t xml:space="preserve">Kosto per Njesi </t>
    </r>
    <r>
      <rPr>
        <b/>
        <sz val="8"/>
        <color indexed="60"/>
        <rFont val="Arial"/>
        <family val="2"/>
      </rPr>
      <t>Faktike</t>
    </r>
    <r>
      <rPr>
        <b/>
        <sz val="8"/>
        <rFont val="Arial"/>
        <family val="2"/>
      </rPr>
      <t xml:space="preserve"> (ne fund te vitit korent)</t>
    </r>
  </si>
  <si>
    <t>ANEKSI nr.5  "Projektet  e investimeve me financim te brendshem dhe me financim të huaj"</t>
  </si>
  <si>
    <t>ANEKSI nr.5  "Projektet  e investimeve me financim tw brendshwm dhe me financim të huaj"</t>
  </si>
  <si>
    <t>Grumbullimi i skedës ditore për ecurinë e procesit mësimor dhe problematikat në lidhje me situatën e krijuar nga COVID-19</t>
  </si>
  <si>
    <t>Kodi i
Treguesit të Performances/Produktit</t>
  </si>
  <si>
    <t>Emertimi i Treguesit të Performancës/Produktit</t>
  </si>
  <si>
    <t>Treguesit e performancës/Produktet:</t>
  </si>
  <si>
    <t>000/lekë</t>
  </si>
  <si>
    <t>Nuk është realizuar prokurimi për blerje karburanti në institucion. Deri tani kemi pasur gjendje nga viti i kaluar.</t>
  </si>
  <si>
    <t>Nuk ka pasur transferta tek individët.</t>
  </si>
  <si>
    <t>Sigurimet shoqërore janë likujduar në kohe reale.</t>
  </si>
  <si>
    <t>Fondi i pagave ka ardhur më pak se viti i kaluar. Për periudhën e vitit  2021 kemi pasur fond të mjaftueshem për pagat e punonjësve. Ka mosrealizim për arsye të një punonjësi më pak se plani në organikë.</t>
  </si>
  <si>
    <t>Kanë përfituar dieta udhëtimi punonjësit e DPAP në lidhje me funksionet e tyre për inspektime dhe vlerësim për ankesa të ndryshme në institucionet arsimore ose ZVAP. Në periudhën e pandemisë shpenzimet për udhëtim e dieta janë më të pakta.</t>
  </si>
  <si>
    <t>Kanë përfituar dieta udhëtimi punonjësit e DPAP në lidhje me funksionet e tyre për inspektime dhevlerësim për ankesa të ndryshme në institucionet arsimore ose ZVAP. Në periudhën e pandemisë shpenzimet për udhëtim e dieta janë më të pakta.</t>
  </si>
  <si>
    <t>Është menaxhuar me kujdes shpenzimi për fatura të dritave, ujit telefonit apo shërbimit postar.</t>
  </si>
  <si>
    <t>kemi parashikuar fond për shërbime printimi për raste emergjente.</t>
  </si>
  <si>
    <t xml:space="preserve">Duke qenë institucion i krijuar në maj 2019, kemi mungesa në kancelari, fondi nuk eshte i mjaftueshëm për mbulimin e nevojave të punonjësve për kancelari e materiale të ndryshme. Në krahasim me vitin e kaluar kemi planifikuar në raport me buxhetin vjetor. </t>
  </si>
  <si>
    <t>Shpenzime gjate vitit te kaluar per taksa vendore.</t>
  </si>
  <si>
    <t>Planifikim i shpenzimeve per taksa vendore dhe siguracion automjeti. Per periudhen eshte realizuar shpenzimi per siguracione dhe taksa vjetore automjeti.</t>
  </si>
  <si>
    <t>Fondi i planifikuar për dezinfektimin e zyrave për COVID-19.</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</si>
</sst>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8" formatCode="_(&quot;$&quot;* #,##0_);_(&quot;$&quot;* \(#,##0\);_(&quot;$&quot;* &quot;-&quot;_);_(@_)"/>
    <numFmt numFmtId="169" formatCode="_(* #,##0_);_(* \(#,##0\);_(* &quot;-&quot;_);_(@_)"/>
    <numFmt numFmtId="170" formatCode="_(&quot;$&quot;* #,##0.00_);_(&quot;$&quot;* \(#,##0.00\);_(&quot;$&quot;* &quot;-&quot;??_);_(@_)"/>
    <numFmt numFmtId="171" formatCode="_(* #,##0.00_);_(* \(#,##0.00\);_(* &quot;-&quot;??_);_(@_)"/>
    <numFmt numFmtId="177" formatCode="_-* #,##0_-;\-* #,##0_-;_-* &quot;-&quot;_-;_-@_-"/>
    <numFmt numFmtId="179" formatCode="_-* #,##0.00_-;\-* #,##0.00_-;_-* &quot;-&quot;??_-;_-@_-"/>
    <numFmt numFmtId="194" formatCode="_-* #,##0&quot;Lek&quot;_-;\-* #,##0&quot;Lek&quot;_-;_-* &quot;-&quot;&quot;Lek&quot;_-;_-@_-"/>
    <numFmt numFmtId="195" formatCode="_-* #,##0_L_e_k_-;\-* #,##0_L_e_k_-;_-* &quot;-&quot;_L_e_k_-;_-@_-"/>
    <numFmt numFmtId="196" formatCode="_-* #,##0.00&quot;Lek&quot;_-;\-* #,##0.00&quot;Lek&quot;_-;_-* &quot;-&quot;??&quot;Lek&quot;_-;_-@_-"/>
    <numFmt numFmtId="197" formatCode="_-* #,##0.00_L_e_k_-;\-* #,##0.00_L_e_k_-;_-* &quot;-&quot;??_L_e_k_-;_-@_-"/>
    <numFmt numFmtId="198" formatCode="#,##0.0"/>
    <numFmt numFmtId="199" formatCode="0.0%"/>
    <numFmt numFmtId="200" formatCode="0.0"/>
    <numFmt numFmtId="201" formatCode="#,##0.000"/>
    <numFmt numFmtId="202" formatCode="&quot;   &quot;@"/>
    <numFmt numFmtId="203" formatCode="&quot;      &quot;@"/>
    <numFmt numFmtId="204" formatCode="&quot;         &quot;@"/>
    <numFmt numFmtId="205" formatCode="&quot;            &quot;@"/>
    <numFmt numFmtId="206" formatCode="&quot;               &quot;@"/>
    <numFmt numFmtId="207" formatCode="_([$€]* #,##0.00_);_([$€]* \(#,##0.00\);_([$€]* &quot;-&quot;??_);_(@_)"/>
    <numFmt numFmtId="208" formatCode="[&gt;=0.05]#,##0.0;[&lt;=-0.05]\-#,##0.0;?0.0"/>
    <numFmt numFmtId="209" formatCode="[Black]#,##0.0;[Black]\-#,##0.0;;"/>
    <numFmt numFmtId="210" formatCode="[Black][&gt;0.05]#,##0.0;[Black][&lt;-0.05]\-#,##0.0;;"/>
    <numFmt numFmtId="211" formatCode="[Black][&gt;0.5]#,##0;[Black][&lt;-0.5]\-#,##0;;"/>
    <numFmt numFmtId="212" formatCode="General\ \ \ \ \ \ "/>
    <numFmt numFmtId="213" formatCode="0.0\ \ \ \ \ \ \ \ "/>
    <numFmt numFmtId="214" formatCode="mmmm\ yyyy"/>
    <numFmt numFmtId="215" formatCode="#,##0\ &quot;Kč&quot;;\-#,##0\ &quot;Kč&quot;"/>
    <numFmt numFmtId="216" formatCode="#,##0.0____"/>
    <numFmt numFmtId="217" formatCode="\$#,##0.00\ ;\(\$#,##0.00\)"/>
    <numFmt numFmtId="218" formatCode="_-&quot;¢&quot;* #,##0_-;\-&quot;¢&quot;* #,##0_-;_-&quot;¢&quot;* &quot;-&quot;_-;_-@_-"/>
    <numFmt numFmtId="219" formatCode="_-&quot;¢&quot;* #,##0.00_-;\-&quot;¢&quot;* #,##0.00_-;_-&quot;¢&quot;* &quot;-&quot;??_-;_-@_-"/>
    <numFmt numFmtId="220" formatCode="_-* #,##0_L_e_k_-;\-* #,##0_L_e_k_-;_-* &quot;-&quot;??_L_e_k_-;_-@_-"/>
    <numFmt numFmtId="232" formatCode="00000"/>
  </numFmts>
  <fonts count="97">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1"/>
    </font>
    <font>
      <sz val="9"/>
      <name val="Times"/>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sz val="11"/>
      <name val="Arial"/>
      <family val="2"/>
    </font>
    <font>
      <b/>
      <sz val="14"/>
      <name val="Arial"/>
      <family val="2"/>
    </font>
    <font>
      <b/>
      <sz val="12"/>
      <color indexed="60"/>
      <name val="Calibri"/>
      <family val="2"/>
    </font>
    <font>
      <i/>
      <sz val="10"/>
      <name val="Times New Roman"/>
      <family val="1"/>
    </font>
    <font>
      <b/>
      <sz val="10"/>
      <color indexed="60"/>
      <name val="Times New Roman"/>
      <family val="1"/>
    </font>
    <font>
      <b/>
      <sz val="10"/>
      <color indexed="8"/>
      <name val="Times New Roman"/>
      <family val="1"/>
    </font>
    <font>
      <b/>
      <sz val="8"/>
      <color indexed="60"/>
      <name val="Arial"/>
      <family val="2"/>
    </font>
    <font>
      <sz val="12"/>
      <color indexed="8"/>
      <name val="Times New Roman"/>
      <family val="1"/>
    </font>
    <font>
      <b/>
      <sz val="10"/>
      <color indexed="60"/>
      <name val="Arial"/>
      <family val="2"/>
    </font>
    <font>
      <b/>
      <u val="single"/>
      <sz val="12"/>
      <color indexed="60"/>
      <name val="Arial"/>
      <family val="2"/>
    </font>
    <font>
      <u val="single"/>
      <sz val="12"/>
      <color indexed="60"/>
      <name val="Arial"/>
      <family val="2"/>
    </font>
    <font>
      <b/>
      <i/>
      <sz val="8"/>
      <color indexed="60"/>
      <name val="Arial"/>
      <family val="2"/>
    </font>
    <font>
      <sz val="8"/>
      <color indexed="60"/>
      <name val="Arial"/>
      <family val="2"/>
    </font>
    <font>
      <sz val="10"/>
      <color indexed="60"/>
      <name val="Arial"/>
      <family val="2"/>
    </font>
    <font>
      <b/>
      <u val="single"/>
      <sz val="12"/>
      <color indexed="60"/>
      <name val="Calibri"/>
      <family val="2"/>
    </font>
    <font>
      <u val="single"/>
      <sz val="12"/>
      <color indexed="60"/>
      <name val="Calibri"/>
      <family val="2"/>
    </font>
    <font>
      <b/>
      <sz val="12"/>
      <color indexed="60"/>
      <name val="Arial"/>
      <family val="2"/>
    </font>
    <font>
      <b/>
      <sz val="8"/>
      <color indexed="10"/>
      <name val="Arial"/>
      <family val="2"/>
    </font>
    <font>
      <b/>
      <u val="single"/>
      <sz val="10"/>
      <color indexed="60"/>
      <name val="Times New Roman"/>
      <family val="1"/>
    </font>
    <font>
      <u val="single"/>
      <sz val="10"/>
      <color indexed="60"/>
      <name val="Times New Roman"/>
      <family val="1"/>
    </font>
    <font>
      <b/>
      <i/>
      <sz val="10"/>
      <color indexed="8"/>
      <name val="Times New Roman"/>
      <family val="1"/>
    </font>
    <font>
      <sz val="10"/>
      <color indexed="8"/>
      <name val="Times New Roman"/>
      <family val="1"/>
    </font>
    <font>
      <b/>
      <sz val="11"/>
      <color indexed="60"/>
      <name val="Arial"/>
      <family val="2"/>
    </font>
    <font>
      <sz val="8"/>
      <name val="Segoe UI"/>
      <family val="2"/>
    </font>
    <font>
      <sz val="10"/>
      <color indexed="60"/>
      <name val="Times New Roman"/>
      <family val="1"/>
    </font>
    <font>
      <i/>
      <sz val="10"/>
      <color indexed="8"/>
      <name val="Times New Roman"/>
      <family val="1"/>
    </font>
    <font>
      <sz val="11"/>
      <color rgb="FF000000"/>
      <name val="Calibri"/>
      <family val="2"/>
    </font>
    <font>
      <b/>
      <sz val="10"/>
      <color rgb="FFC00000"/>
      <name val="Arial"/>
      <family val="2"/>
    </font>
    <font>
      <b/>
      <sz val="8"/>
      <color rgb="FFC00000"/>
      <name val="Arial"/>
      <family val="2"/>
    </font>
    <font>
      <b/>
      <u val="single"/>
      <sz val="12"/>
      <color rgb="FFC00000"/>
      <name val="Arial"/>
      <family val="2"/>
    </font>
    <font>
      <u val="single"/>
      <sz val="12"/>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Calibri"/>
      <family val="2"/>
    </font>
    <font>
      <u val="single"/>
      <sz val="12"/>
      <color rgb="FFC00000"/>
      <name val="Calibri"/>
      <family val="2"/>
    </font>
    <font>
      <b/>
      <sz val="12"/>
      <color rgb="FFC00000"/>
      <name val="Arial"/>
      <family val="2"/>
    </font>
    <font>
      <b/>
      <sz val="8"/>
      <color rgb="FFFF0000"/>
      <name val="Arial"/>
      <family val="2"/>
    </font>
    <font>
      <b/>
      <sz val="10"/>
      <color rgb="FFC00000"/>
      <name val="Times New Roman"/>
      <family val="1"/>
    </font>
    <font>
      <b/>
      <u val="single"/>
      <sz val="10"/>
      <color rgb="FFC00000"/>
      <name val="Times New Roman"/>
      <family val="1"/>
    </font>
    <font>
      <u val="single"/>
      <sz val="10"/>
      <color rgb="FFC00000"/>
      <name val="Times New Roman"/>
      <family val="1"/>
    </font>
    <font>
      <b/>
      <sz val="10"/>
      <color theme="1"/>
      <name val="Times New Roman"/>
      <family val="1"/>
    </font>
    <font>
      <b/>
      <i/>
      <sz val="10"/>
      <color theme="1"/>
      <name val="Times New Roman"/>
      <family val="1"/>
    </font>
    <font>
      <sz val="10"/>
      <color theme="1"/>
      <name val="Times New Roman"/>
      <family val="1"/>
    </font>
    <font>
      <b/>
      <i/>
      <sz val="10"/>
      <color rgb="FF000000"/>
      <name val="Times New Roman"/>
      <family val="1"/>
    </font>
    <font>
      <b/>
      <sz val="11"/>
      <color rgb="FFC00000"/>
      <name val="Arial"/>
      <family val="2"/>
    </font>
    <font>
      <sz val="10"/>
      <color rgb="FFC00000"/>
      <name val="Times New Roman"/>
      <family val="1"/>
    </font>
    <font>
      <i/>
      <sz val="10"/>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2" tint="-0.09996999800205231"/>
        <bgColor indexed="64"/>
      </patternFill>
    </fill>
    <fill>
      <patternFill patternType="solid">
        <fgColor rgb="FFFFC000"/>
        <bgColor indexed="64"/>
      </patternFill>
    </fill>
    <fill>
      <patternFill patternType="solid">
        <fgColor theme="7" tint="0.7999799847602844"/>
        <bgColor indexed="64"/>
      </patternFill>
    </fill>
    <fill>
      <patternFill patternType="solid">
        <fgColor theme="5" tint="0.7999799847602844"/>
        <bgColor indexed="64"/>
      </patternFill>
    </fill>
  </fills>
  <borders count="10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style="medium"/>
      <top style="medium"/>
      <bottom style="thin"/>
    </border>
    <border>
      <left style="thin"/>
      <right style="medium"/>
      <top style="thin"/>
      <bottom style="thin"/>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color indexed="63"/>
      </left>
      <right style="thin"/>
      <top>
        <color indexed="63"/>
      </top>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n"/>
      <right style="thick"/>
      <top style="thin"/>
      <bottom style="thin"/>
    </border>
    <border>
      <left style="thin"/>
      <right style="thin"/>
      <top style="thin"/>
      <bottom style="thick"/>
    </border>
    <border>
      <left style="thin"/>
      <right style="thin"/>
      <top>
        <color indexed="63"/>
      </top>
      <bottom style="thick"/>
    </border>
    <border>
      <left style="thin"/>
      <right style="thick"/>
      <top>
        <color indexed="63"/>
      </top>
      <bottom style="thick"/>
    </border>
    <border>
      <left style="thick"/>
      <right style="thin"/>
      <top style="thick"/>
      <bottom>
        <color indexed="63"/>
      </bottom>
    </border>
    <border>
      <left style="thick"/>
      <right style="thin"/>
      <top style="thin"/>
      <bottom style="thin"/>
    </border>
    <border>
      <left style="thick"/>
      <right style="thin"/>
      <top>
        <color indexed="63"/>
      </top>
      <bottom style="thick"/>
    </border>
    <border>
      <left>
        <color indexed="63"/>
      </left>
      <right style="thin"/>
      <top>
        <color indexed="63"/>
      </top>
      <bottom style="thin"/>
    </border>
    <border>
      <left style="medium"/>
      <right>
        <color indexed="63"/>
      </right>
      <top style="thin"/>
      <bottom style="thin"/>
    </border>
    <border>
      <left style="thick"/>
      <right style="thin"/>
      <top style="thin"/>
      <bottom style="thick"/>
    </border>
    <border>
      <left style="thin"/>
      <right style="thick"/>
      <top style="thin"/>
      <bottom style="thick"/>
    </border>
    <border>
      <left style="medium"/>
      <right style="thin"/>
      <top style="thin"/>
      <bottom style="thick"/>
    </border>
    <border>
      <left style="thin"/>
      <right>
        <color indexed="63"/>
      </right>
      <top style="thin"/>
      <bottom style="thick"/>
    </border>
    <border>
      <left style="medium"/>
      <right>
        <color indexed="63"/>
      </right>
      <top style="thin"/>
      <bottom style="thick"/>
    </border>
    <border>
      <left style="thin"/>
      <right style="medium"/>
      <top style="thin"/>
      <bottom style="thick"/>
    </border>
    <border>
      <left style="medium"/>
      <right style="thin"/>
      <top style="medium"/>
      <bottom style="medium"/>
    </border>
    <border>
      <left style="thin"/>
      <right style="thin"/>
      <top style="medium"/>
      <bottom style="medium"/>
    </border>
    <border>
      <left>
        <color indexed="63"/>
      </left>
      <right style="medium"/>
      <top style="thin"/>
      <bottom style="thin"/>
    </border>
    <border>
      <left>
        <color indexed="63"/>
      </left>
      <right style="medium"/>
      <top style="thin"/>
      <bottom style="thick"/>
    </border>
    <border>
      <left style="thin"/>
      <right style="thick"/>
      <top style="thin"/>
      <bottom>
        <color indexed="63"/>
      </bottom>
    </border>
    <border>
      <left>
        <color indexed="63"/>
      </left>
      <right>
        <color indexed="63"/>
      </right>
      <top style="thick"/>
      <bottom>
        <color indexed="63"/>
      </bottom>
    </border>
    <border>
      <left style="thin"/>
      <right style="medium"/>
      <top style="medium"/>
      <bottom style="medium"/>
    </border>
    <border>
      <left style="hair"/>
      <right style="hair"/>
      <top style="hair"/>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color indexed="63"/>
      </right>
      <top>
        <color indexed="63"/>
      </top>
      <bottom style="thin"/>
    </border>
    <border>
      <left>
        <color indexed="63"/>
      </left>
      <right style="medium"/>
      <top style="thin"/>
      <bottom>
        <color indexed="63"/>
      </bottom>
    </border>
    <border>
      <left>
        <color indexed="63"/>
      </left>
      <right style="medium"/>
      <top style="thin"/>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medium"/>
      <bottom style="medium"/>
    </border>
    <border>
      <left style="thick"/>
      <right style="thin"/>
      <top style="medium"/>
      <bottom style="thin"/>
    </border>
    <border>
      <left style="thin"/>
      <right style="thick"/>
      <top style="medium"/>
      <bottom style="thin"/>
    </border>
    <border>
      <left style="medium"/>
      <right style="medium"/>
      <top style="medium"/>
      <bottom>
        <color indexed="63"/>
      </bottom>
    </border>
    <border>
      <left>
        <color indexed="63"/>
      </left>
      <right style="medium"/>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ck"/>
      <top style="medium"/>
      <bottom style="thin"/>
    </border>
    <border>
      <left>
        <color indexed="63"/>
      </left>
      <right style="thick"/>
      <top style="thin"/>
      <bottom style="thin"/>
    </border>
    <border>
      <left style="thin"/>
      <right style="medium"/>
      <top style="dashed"/>
      <bottom style="dashed"/>
    </border>
    <border>
      <left style="thin"/>
      <right style="medium"/>
      <top style="dashed"/>
      <bottom style="thin"/>
    </border>
    <border>
      <left style="thin"/>
      <right style="medium"/>
      <top style="medium"/>
      <bottom style="dashed"/>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202" fontId="12" fillId="0" borderId="0" applyFont="0" applyFill="0" applyBorder="0" applyAlignment="0" applyProtection="0"/>
    <xf numFmtId="203"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204" fontId="12" fillId="0" borderId="0" applyFont="0" applyFill="0" applyBorder="0" applyAlignment="0" applyProtection="0"/>
    <xf numFmtId="205"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206"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97" fontId="0" fillId="0" borderId="0" applyFont="0" applyFill="0" applyBorder="0" applyAlignment="0" applyProtection="0"/>
    <xf numFmtId="0" fontId="19" fillId="0" borderId="0">
      <alignment/>
      <protection/>
    </xf>
    <xf numFmtId="195" fontId="0" fillId="0" borderId="0" applyFont="0" applyFill="0" applyBorder="0" applyAlignment="0" applyProtection="0"/>
    <xf numFmtId="201" fontId="20" fillId="0" borderId="0">
      <alignment horizontal="right" vertical="top"/>
      <protection/>
    </xf>
    <xf numFmtId="0" fontId="19" fillId="0" borderId="0">
      <alignment/>
      <protection/>
    </xf>
    <xf numFmtId="0" fontId="19" fillId="0" borderId="0">
      <alignment/>
      <protection/>
    </xf>
    <xf numFmtId="196" fontId="0" fillId="0" borderId="0" applyFont="0" applyFill="0" applyBorder="0" applyAlignment="0" applyProtection="0"/>
    <xf numFmtId="194"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207" fontId="0" fillId="0" borderId="0" applyFont="0" applyFill="0" applyBorder="0" applyAlignment="0" applyProtection="0"/>
    <xf numFmtId="199"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98"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98" fontId="27" fillId="0" borderId="0">
      <alignment/>
      <protection/>
    </xf>
    <xf numFmtId="0" fontId="28" fillId="0" borderId="10" applyNumberFormat="0" applyFill="0" applyAlignment="0" applyProtection="0"/>
    <xf numFmtId="215" fontId="17" fillId="0" borderId="0" applyFont="0" applyFill="0" applyBorder="0" applyAlignment="0" applyProtection="0"/>
    <xf numFmtId="177" fontId="29" fillId="0" borderId="0" applyFont="0" applyFill="0" applyBorder="0" applyAlignment="0" applyProtection="0"/>
    <xf numFmtId="179" fontId="29" fillId="0" borderId="0" applyFont="0" applyFill="0" applyBorder="0" applyAlignment="0" applyProtection="0"/>
    <xf numFmtId="169" fontId="29" fillId="0" borderId="0" applyFont="0" applyFill="0" applyBorder="0" applyAlignment="0" applyProtection="0"/>
    <xf numFmtId="171" fontId="29" fillId="0" borderId="0" applyFont="0" applyFill="0" applyBorder="0" applyAlignment="0" applyProtection="0"/>
    <xf numFmtId="164"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18" fontId="29" fillId="0" borderId="0" applyFont="0" applyFill="0" applyBorder="0" applyAlignment="0" applyProtection="0"/>
    <xf numFmtId="219" fontId="29" fillId="0" borderId="0" applyFont="0" applyFill="0" applyBorder="0" applyAlignment="0" applyProtection="0"/>
    <xf numFmtId="168" fontId="29" fillId="0" borderId="0" applyFont="0" applyFill="0" applyBorder="0" applyAlignment="0" applyProtection="0"/>
    <xf numFmtId="170"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208" fontId="29" fillId="0" borderId="0" applyFill="0" applyBorder="0" applyAlignment="0" applyProtection="0"/>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209" fontId="12" fillId="0" borderId="0" applyFont="0" applyFill="0" applyBorder="0" applyAlignment="0" applyProtection="0"/>
    <xf numFmtId="210" fontId="12" fillId="0" borderId="0" applyFont="0" applyFill="0" applyBorder="0" applyAlignment="0" applyProtection="0"/>
    <xf numFmtId="211" fontId="12" fillId="0" borderId="0" applyFont="0" applyFill="0" applyBorder="0" applyAlignment="0" applyProtection="0"/>
    <xf numFmtId="2" fontId="17" fillId="0" borderId="0" applyFont="0" applyFill="0" applyBorder="0" applyAlignment="0" applyProtection="0"/>
    <xf numFmtId="216"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212" fontId="12" fillId="0" borderId="0" applyNumberFormat="0" applyFont="0" applyFill="0" applyBorder="0" applyAlignment="0" applyProtection="0"/>
    <xf numFmtId="0" fontId="41" fillId="0" borderId="0" applyNumberFormat="0" applyFont="0" applyFill="0" applyBorder="0" applyAlignment="0" applyProtection="0"/>
    <xf numFmtId="213"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214"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200" fontId="10" fillId="0" borderId="0">
      <alignment horizontal="right"/>
      <protection/>
    </xf>
    <xf numFmtId="0" fontId="44" fillId="0" borderId="0" applyProtection="0">
      <alignment/>
    </xf>
    <xf numFmtId="217"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488">
    <xf numFmtId="0" fontId="0" fillId="0" borderId="0" xfId="0" applyAlignment="1">
      <alignment/>
    </xf>
    <xf numFmtId="0" fontId="1" fillId="0" borderId="0" xfId="0" applyFont="1" applyAlignment="1">
      <alignment/>
    </xf>
    <xf numFmtId="0" fontId="4" fillId="0" borderId="0" xfId="0" applyFont="1" applyFill="1" applyBorder="1" applyAlignment="1">
      <alignment/>
    </xf>
    <xf numFmtId="0" fontId="4" fillId="0" borderId="0" xfId="0" applyFont="1" applyAlignment="1">
      <alignment/>
    </xf>
    <xf numFmtId="198" fontId="3" fillId="0" borderId="0" xfId="0" applyNumberFormat="1" applyFont="1" applyBorder="1" applyAlignment="1">
      <alignment wrapText="1"/>
    </xf>
    <xf numFmtId="0" fontId="3" fillId="0" borderId="15" xfId="0" applyFont="1" applyFill="1" applyBorder="1" applyAlignment="1">
      <alignment/>
    </xf>
    <xf numFmtId="0" fontId="4" fillId="0" borderId="16"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75" fillId="0" borderId="0" xfId="0" applyFont="1" applyBorder="1" applyAlignment="1">
      <alignment/>
    </xf>
    <xf numFmtId="0" fontId="3" fillId="0" borderId="9" xfId="0" applyFont="1" applyFill="1" applyBorder="1" applyAlignment="1">
      <alignment horizontal="center"/>
    </xf>
    <xf numFmtId="0" fontId="76" fillId="0" borderId="0" xfId="0" applyFont="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3" fillId="0" borderId="19" xfId="0" applyFont="1" applyFill="1" applyBorder="1" applyAlignment="1">
      <alignment/>
    </xf>
    <xf numFmtId="0" fontId="4" fillId="0" borderId="0" xfId="0" applyFont="1" applyFill="1" applyBorder="1" applyAlignment="1">
      <alignment horizontal="left"/>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horizont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49" fontId="77" fillId="0" borderId="23" xfId="0" applyNumberFormat="1" applyFont="1" applyFill="1" applyBorder="1" applyAlignment="1">
      <alignment horizontal="center" vertical="center"/>
    </xf>
    <xf numFmtId="49" fontId="77" fillId="0" borderId="24" xfId="0" applyNumberFormat="1" applyFont="1" applyFill="1" applyBorder="1" applyAlignment="1">
      <alignment horizontal="center" vertical="center"/>
    </xf>
    <xf numFmtId="0" fontId="78" fillId="0" borderId="0" xfId="0" applyFont="1" applyAlignment="1">
      <alignment/>
    </xf>
    <xf numFmtId="0" fontId="79"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5" xfId="0" applyFont="1" applyFill="1" applyBorder="1" applyAlignment="1">
      <alignment horizontal="center"/>
    </xf>
    <xf numFmtId="0" fontId="4" fillId="0" borderId="15" xfId="0" applyFont="1" applyBorder="1" applyAlignment="1">
      <alignment horizontal="center"/>
    </xf>
    <xf numFmtId="0" fontId="79" fillId="0" borderId="0" xfId="0" applyFont="1" applyAlignment="1">
      <alignment horizontal="center"/>
    </xf>
    <xf numFmtId="0" fontId="4" fillId="0" borderId="0" xfId="0" applyFont="1" applyBorder="1" applyAlignment="1">
      <alignment horizontal="center"/>
    </xf>
    <xf numFmtId="198" fontId="3"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4" fillId="0" borderId="9" xfId="0" applyFont="1" applyBorder="1" applyAlignment="1">
      <alignment horizontal="center"/>
    </xf>
    <xf numFmtId="0" fontId="7" fillId="0" borderId="25" xfId="0" applyFont="1" applyFill="1" applyBorder="1" applyAlignment="1">
      <alignment horizontal="center"/>
    </xf>
    <xf numFmtId="0" fontId="7" fillId="0" borderId="18" xfId="0" applyFont="1" applyFill="1" applyBorder="1" applyAlignment="1">
      <alignment horizontal="center"/>
    </xf>
    <xf numFmtId="0" fontId="4" fillId="0" borderId="18" xfId="0" applyFont="1" applyFill="1" applyBorder="1" applyAlignment="1">
      <alignment horizontal="center"/>
    </xf>
    <xf numFmtId="0" fontId="4" fillId="0" borderId="26"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4" fillId="0" borderId="27" xfId="0" applyFont="1" applyFill="1" applyBorder="1" applyAlignment="1">
      <alignment horizontal="center"/>
    </xf>
    <xf numFmtId="0" fontId="4" fillId="0" borderId="0" xfId="0" applyFont="1" applyAlignment="1">
      <alignment horizontal="center"/>
    </xf>
    <xf numFmtId="0" fontId="8" fillId="26" borderId="15" xfId="0" applyFont="1" applyFill="1" applyBorder="1" applyAlignment="1">
      <alignment horizontal="center"/>
    </xf>
    <xf numFmtId="0" fontId="79" fillId="0" borderId="0" xfId="0" applyFont="1" applyAlignment="1">
      <alignment horizontal="center"/>
    </xf>
    <xf numFmtId="0" fontId="76" fillId="0" borderId="0" xfId="0" applyFont="1" applyAlignment="1">
      <alignment horizontal="center"/>
    </xf>
    <xf numFmtId="0" fontId="4" fillId="0" borderId="28" xfId="0" applyFont="1" applyFill="1" applyBorder="1" applyAlignment="1">
      <alignment horizontal="center"/>
    </xf>
    <xf numFmtId="49" fontId="77" fillId="0" borderId="24" xfId="0" applyNumberFormat="1" applyFont="1" applyFill="1" applyBorder="1" applyAlignment="1">
      <alignment horizontal="center" vertical="center"/>
    </xf>
    <xf numFmtId="198" fontId="3" fillId="0" borderId="0" xfId="0" applyNumberFormat="1"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8" fillId="26" borderId="16"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49" fontId="4" fillId="27" borderId="29" xfId="0" applyNumberFormat="1" applyFont="1" applyFill="1" applyBorder="1" applyAlignment="1">
      <alignment horizontal="center"/>
    </xf>
    <xf numFmtId="0" fontId="80" fillId="26" borderId="15" xfId="0" applyFont="1" applyFill="1" applyBorder="1" applyAlignment="1">
      <alignment horizontal="center"/>
    </xf>
    <xf numFmtId="0" fontId="77" fillId="28" borderId="16" xfId="0" applyFont="1" applyFill="1" applyBorder="1" applyAlignment="1">
      <alignment horizontal="center"/>
    </xf>
    <xf numFmtId="0" fontId="81" fillId="0" borderId="0" xfId="0" applyFont="1" applyAlignment="1">
      <alignment/>
    </xf>
    <xf numFmtId="0" fontId="82" fillId="0" borderId="0" xfId="0" applyFont="1" applyAlignment="1">
      <alignment/>
    </xf>
    <xf numFmtId="0" fontId="80" fillId="26" borderId="16" xfId="0" applyFont="1" applyFill="1" applyBorder="1" applyAlignment="1">
      <alignment horizontal="center"/>
    </xf>
    <xf numFmtId="49" fontId="3" fillId="27" borderId="21" xfId="0" applyNumberFormat="1" applyFont="1" applyFill="1" applyBorder="1" applyAlignment="1">
      <alignment horizontal="center"/>
    </xf>
    <xf numFmtId="0" fontId="3" fillId="27" borderId="16" xfId="0" applyFont="1" applyFill="1" applyBorder="1" applyAlignment="1">
      <alignment horizontal="center"/>
    </xf>
    <xf numFmtId="0" fontId="4" fillId="0" borderId="30" xfId="0" applyFont="1" applyFill="1" applyBorder="1" applyAlignment="1">
      <alignment horizontal="center"/>
    </xf>
    <xf numFmtId="0" fontId="78" fillId="0" borderId="0" xfId="0" applyFont="1" applyAlignment="1">
      <alignment horizontal="left"/>
    </xf>
    <xf numFmtId="0" fontId="4" fillId="0" borderId="9" xfId="0" applyFont="1" applyFill="1" applyBorder="1" applyAlignment="1">
      <alignment horizontal="center"/>
    </xf>
    <xf numFmtId="0" fontId="4" fillId="27" borderId="9" xfId="0" applyFont="1" applyFill="1" applyBorder="1" applyAlignment="1">
      <alignment horizontal="center"/>
    </xf>
    <xf numFmtId="0" fontId="4" fillId="27" borderId="9" xfId="0" applyFont="1" applyFill="1" applyBorder="1" applyAlignment="1">
      <alignment horizontal="center"/>
    </xf>
    <xf numFmtId="0" fontId="3" fillId="27" borderId="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198" fontId="4" fillId="0" borderId="0" xfId="0" applyNumberFormat="1" applyFont="1" applyFill="1" applyBorder="1" applyAlignment="1">
      <alignment horizontal="center" vertical="center"/>
    </xf>
    <xf numFmtId="198" fontId="4" fillId="27" borderId="9" xfId="0" applyNumberFormat="1" applyFont="1" applyFill="1" applyBorder="1" applyAlignment="1">
      <alignment horizontal="center" vertical="center"/>
    </xf>
    <xf numFmtId="0" fontId="83" fillId="0" borderId="0" xfId="0" applyFont="1" applyBorder="1" applyAlignment="1">
      <alignment/>
    </xf>
    <xf numFmtId="0" fontId="84" fillId="0" borderId="0" xfId="0" applyFont="1" applyBorder="1" applyAlignment="1">
      <alignment/>
    </xf>
    <xf numFmtId="0" fontId="79"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49" fontId="2" fillId="0" borderId="15" xfId="0" applyNumberFormat="1" applyFont="1" applyBorder="1" applyAlignment="1">
      <alignment horizontal="center" vertical="center"/>
    </xf>
    <xf numFmtId="0" fontId="78" fillId="0" borderId="0" xfId="0" applyFont="1" applyBorder="1" applyAlignment="1">
      <alignment/>
    </xf>
    <xf numFmtId="0" fontId="79" fillId="0" borderId="0" xfId="0" applyFont="1" applyBorder="1" applyAlignment="1">
      <alignment/>
    </xf>
    <xf numFmtId="0" fontId="3" fillId="0" borderId="0" xfId="0" applyFont="1" applyFill="1" applyBorder="1" applyAlignment="1">
      <alignment horizontal="center" vertical="center"/>
    </xf>
    <xf numFmtId="3" fontId="0" fillId="27" borderId="9" xfId="0" applyNumberFormat="1" applyFont="1" applyFill="1" applyBorder="1" applyAlignment="1">
      <alignment horizontal="center" vertical="center"/>
    </xf>
    <xf numFmtId="0" fontId="48" fillId="0" borderId="15" xfId="0" applyFont="1" applyFill="1" applyBorder="1" applyAlignment="1">
      <alignment horizontal="center" vertical="center"/>
    </xf>
    <xf numFmtId="0" fontId="4" fillId="0" borderId="0" xfId="0" applyFont="1" applyAlignment="1">
      <alignment vertical="center" wrapText="1"/>
    </xf>
    <xf numFmtId="0" fontId="0" fillId="0" borderId="0" xfId="0" applyFont="1" applyAlignment="1">
      <alignment vertical="center" wrapText="1"/>
    </xf>
    <xf numFmtId="0" fontId="76" fillId="0" borderId="0" xfId="0" applyFont="1" applyAlignment="1">
      <alignment/>
    </xf>
    <xf numFmtId="0" fontId="3" fillId="0" borderId="20"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2" fillId="0" borderId="0" xfId="104" applyFont="1" applyFill="1" applyAlignment="1">
      <alignment vertical="center"/>
      <protection/>
    </xf>
    <xf numFmtId="0" fontId="0" fillId="0" borderId="0" xfId="104" applyFill="1" applyAlignment="1">
      <alignment vertical="center"/>
      <protection/>
    </xf>
    <xf numFmtId="0" fontId="0" fillId="0" borderId="0" xfId="104" applyFill="1" applyBorder="1" applyAlignment="1">
      <alignment vertical="center"/>
      <protection/>
    </xf>
    <xf numFmtId="0" fontId="76" fillId="0" borderId="0" xfId="104" applyFont="1" applyFill="1" applyAlignment="1">
      <alignment vertical="center"/>
      <protection/>
    </xf>
    <xf numFmtId="0" fontId="82" fillId="0" borderId="0" xfId="104" applyFont="1" applyFill="1" applyAlignment="1">
      <alignment vertical="center"/>
      <protection/>
    </xf>
    <xf numFmtId="0" fontId="82" fillId="0" borderId="0" xfId="104" applyFont="1" applyFill="1" applyBorder="1" applyAlignment="1">
      <alignment vertical="center"/>
      <protection/>
    </xf>
    <xf numFmtId="0" fontId="78" fillId="0" borderId="0" xfId="104" applyFont="1" applyFill="1" applyAlignment="1">
      <alignment vertical="center"/>
      <protection/>
    </xf>
    <xf numFmtId="0" fontId="79" fillId="0" borderId="0" xfId="104" applyFont="1" applyFill="1" applyAlignment="1">
      <alignment vertical="center"/>
      <protection/>
    </xf>
    <xf numFmtId="0" fontId="79" fillId="0" borderId="0" xfId="104" applyFont="1" applyFill="1" applyAlignment="1">
      <alignment horizontal="left" vertical="center"/>
      <protection/>
    </xf>
    <xf numFmtId="0" fontId="79"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5" xfId="104" applyFill="1" applyBorder="1" applyAlignment="1">
      <alignment vertical="center" wrapText="1"/>
      <protection/>
    </xf>
    <xf numFmtId="0" fontId="0" fillId="27" borderId="9" xfId="104" applyFill="1" applyBorder="1" applyAlignment="1">
      <alignment vertical="center" wrapText="1"/>
      <protection/>
    </xf>
    <xf numFmtId="0" fontId="0" fillId="27" borderId="29" xfId="104" applyFill="1" applyBorder="1" applyAlignment="1">
      <alignment vertical="center" wrapText="1"/>
      <protection/>
    </xf>
    <xf numFmtId="0" fontId="0" fillId="27" borderId="31" xfId="104" applyFill="1" applyBorder="1" applyAlignment="1">
      <alignment vertical="center" wrapText="1"/>
      <protection/>
    </xf>
    <xf numFmtId="0" fontId="0" fillId="27" borderId="32" xfId="104" applyFill="1" applyBorder="1" applyAlignment="1">
      <alignment vertical="center" wrapText="1"/>
      <protection/>
    </xf>
    <xf numFmtId="0" fontId="0" fillId="27" borderId="33" xfId="104" applyFill="1" applyBorder="1" applyAlignment="1">
      <alignment vertical="center" wrapText="1"/>
      <protection/>
    </xf>
    <xf numFmtId="0" fontId="0" fillId="27" borderId="34" xfId="104" applyFill="1" applyBorder="1" applyAlignment="1">
      <alignment vertical="center" wrapText="1"/>
      <protection/>
    </xf>
    <xf numFmtId="0" fontId="0" fillId="27" borderId="35" xfId="104" applyFill="1" applyBorder="1" applyAlignment="1">
      <alignment vertical="center" wrapText="1"/>
      <protection/>
    </xf>
    <xf numFmtId="0" fontId="0" fillId="27" borderId="36" xfId="104" applyFill="1" applyBorder="1" applyAlignment="1">
      <alignment vertical="center" wrapText="1"/>
      <protection/>
    </xf>
    <xf numFmtId="0" fontId="3" fillId="0" borderId="37" xfId="104" applyFont="1" applyFill="1" applyBorder="1" applyAlignment="1">
      <alignment horizontal="center" vertical="center" wrapText="1"/>
      <protection/>
    </xf>
    <xf numFmtId="0" fontId="3" fillId="0" borderId="38" xfId="104" applyFont="1" applyFill="1" applyBorder="1" applyAlignment="1">
      <alignment horizontal="center" vertical="center" wrapText="1"/>
      <protection/>
    </xf>
    <xf numFmtId="0" fontId="4" fillId="27" borderId="16" xfId="0" applyFont="1" applyFill="1" applyBorder="1" applyAlignment="1">
      <alignment horizontal="center" vertical="center"/>
    </xf>
    <xf numFmtId="0" fontId="4" fillId="27" borderId="9" xfId="0" applyFont="1" applyFill="1" applyBorder="1" applyAlignment="1">
      <alignment/>
    </xf>
    <xf numFmtId="0" fontId="3" fillId="0" borderId="39" xfId="0" applyFont="1" applyBorder="1" applyAlignment="1">
      <alignment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xf>
    <xf numFmtId="0" fontId="4" fillId="27" borderId="43" xfId="0" applyFont="1" applyFill="1" applyBorder="1" applyAlignment="1">
      <alignment horizontal="center"/>
    </xf>
    <xf numFmtId="0" fontId="4" fillId="27" borderId="44" xfId="0" applyFont="1" applyFill="1" applyBorder="1" applyAlignment="1">
      <alignment horizontal="center"/>
    </xf>
    <xf numFmtId="0" fontId="4" fillId="27" borderId="45" xfId="0" applyFont="1" applyFill="1" applyBorder="1" applyAlignment="1">
      <alignment horizontal="center"/>
    </xf>
    <xf numFmtId="198" fontId="4" fillId="27" borderId="44" xfId="0" applyNumberFormat="1" applyFont="1" applyFill="1" applyBorder="1" applyAlignment="1">
      <alignment horizontal="center" vertical="center"/>
    </xf>
    <xf numFmtId="0" fontId="4" fillId="27" borderId="46" xfId="0" applyFont="1" applyFill="1" applyBorder="1" applyAlignment="1">
      <alignment horizontal="center"/>
    </xf>
    <xf numFmtId="0" fontId="3" fillId="0" borderId="47" xfId="0" applyFont="1" applyFill="1" applyBorder="1" applyAlignment="1">
      <alignment horizontal="center" vertical="center" wrapText="1"/>
    </xf>
    <xf numFmtId="0" fontId="4" fillId="27" borderId="48" xfId="0" applyFont="1" applyFill="1" applyBorder="1" applyAlignment="1">
      <alignment horizontal="center"/>
    </xf>
    <xf numFmtId="0" fontId="4" fillId="27" borderId="49" xfId="0" applyFont="1" applyFill="1" applyBorder="1" applyAlignment="1">
      <alignment horizontal="center"/>
    </xf>
    <xf numFmtId="0" fontId="4" fillId="0" borderId="0" xfId="0" applyFont="1" applyFill="1" applyBorder="1" applyAlignment="1">
      <alignment/>
    </xf>
    <xf numFmtId="0" fontId="4" fillId="0" borderId="39" xfId="0" applyFont="1" applyFill="1" applyBorder="1" applyAlignment="1">
      <alignment/>
    </xf>
    <xf numFmtId="0" fontId="4" fillId="0" borderId="13" xfId="0" applyFont="1" applyFill="1" applyBorder="1" applyAlignment="1">
      <alignment/>
    </xf>
    <xf numFmtId="0" fontId="4" fillId="0" borderId="50" xfId="0" applyFont="1" applyFill="1" applyBorder="1" applyAlignment="1">
      <alignment/>
    </xf>
    <xf numFmtId="0" fontId="0" fillId="27" borderId="51" xfId="0" applyFont="1" applyFill="1" applyBorder="1" applyAlignment="1">
      <alignment horizontal="center" vertical="center"/>
    </xf>
    <xf numFmtId="3" fontId="0" fillId="27" borderId="48" xfId="0" applyNumberFormat="1" applyFont="1" applyFill="1" applyBorder="1" applyAlignment="1">
      <alignment horizontal="center" vertical="center"/>
    </xf>
    <xf numFmtId="3" fontId="0" fillId="26" borderId="43" xfId="0" applyNumberFormat="1" applyFont="1" applyFill="1" applyBorder="1" applyAlignment="1">
      <alignment horizontal="center" vertical="center"/>
    </xf>
    <xf numFmtId="3" fontId="0" fillId="27" borderId="52" xfId="0" applyNumberFormat="1" applyFont="1" applyFill="1" applyBorder="1" applyAlignment="1">
      <alignment horizontal="center" vertical="center"/>
    </xf>
    <xf numFmtId="3" fontId="0" fillId="27" borderId="44" xfId="0" applyNumberFormat="1" applyFont="1" applyFill="1" applyBorder="1" applyAlignment="1">
      <alignment horizontal="center" vertical="center"/>
    </xf>
    <xf numFmtId="3" fontId="0" fillId="26" borderId="53" xfId="0" applyNumberFormat="1" applyFont="1" applyFill="1" applyBorder="1" applyAlignment="1">
      <alignment horizontal="center" vertical="center"/>
    </xf>
    <xf numFmtId="49" fontId="2" fillId="0" borderId="54" xfId="0" applyNumberFormat="1" applyFont="1" applyBorder="1" applyAlignment="1">
      <alignment horizontal="center" vertical="center"/>
    </xf>
    <xf numFmtId="0" fontId="3" fillId="27" borderId="55" xfId="0" applyFont="1" applyFill="1" applyBorder="1" applyAlignment="1">
      <alignment horizontal="center" vertical="center"/>
    </xf>
    <xf numFmtId="0" fontId="0" fillId="27" borderId="56" xfId="0" applyFont="1" applyFill="1" applyBorder="1" applyAlignment="1">
      <alignment horizontal="center" vertical="center"/>
    </xf>
    <xf numFmtId="3" fontId="0" fillId="26" borderId="57" xfId="0" applyNumberFormat="1" applyFont="1" applyFill="1" applyBorder="1" applyAlignment="1">
      <alignment horizontal="center" vertical="center"/>
    </xf>
    <xf numFmtId="0" fontId="85" fillId="0" borderId="58" xfId="0" applyFont="1" applyBorder="1" applyAlignment="1">
      <alignment horizontal="center"/>
    </xf>
    <xf numFmtId="0" fontId="85" fillId="0" borderId="59" xfId="0" applyFont="1" applyBorder="1" applyAlignment="1">
      <alignment horizontal="center"/>
    </xf>
    <xf numFmtId="0" fontId="85" fillId="0" borderId="0" xfId="0" applyFont="1" applyAlignment="1">
      <alignment horizontal="center" vertical="center" wrapText="1"/>
    </xf>
    <xf numFmtId="3" fontId="0" fillId="27" borderId="60" xfId="0" applyNumberFormat="1" applyFont="1" applyFill="1" applyBorder="1" applyAlignment="1">
      <alignment horizontal="center" vertical="center"/>
    </xf>
    <xf numFmtId="3" fontId="0" fillId="27" borderId="61" xfId="0" applyNumberFormat="1" applyFont="1" applyFill="1" applyBorder="1" applyAlignment="1">
      <alignment horizontal="center" vertical="center"/>
    </xf>
    <xf numFmtId="3" fontId="0" fillId="26" borderId="52" xfId="0" applyNumberFormat="1" applyFont="1" applyFill="1" applyBorder="1" applyAlignment="1">
      <alignment horizontal="center" vertical="center"/>
    </xf>
    <xf numFmtId="3" fontId="4" fillId="27" borderId="23" xfId="0" applyNumberFormat="1" applyFont="1" applyFill="1" applyBorder="1" applyAlignment="1">
      <alignment horizontal="center"/>
    </xf>
    <xf numFmtId="3" fontId="0" fillId="26" borderId="62" xfId="0" applyNumberFormat="1" applyFont="1" applyFill="1" applyBorder="1" applyAlignment="1">
      <alignment horizontal="center" vertical="center"/>
    </xf>
    <xf numFmtId="0" fontId="0" fillId="0" borderId="63" xfId="0" applyFill="1" applyBorder="1" applyAlignment="1">
      <alignment/>
    </xf>
    <xf numFmtId="3" fontId="4" fillId="26" borderId="24" xfId="0" applyNumberFormat="1" applyFont="1" applyFill="1" applyBorder="1" applyAlignment="1">
      <alignment horizontal="center"/>
    </xf>
    <xf numFmtId="3" fontId="3" fillId="26" borderId="59" xfId="0" applyNumberFormat="1" applyFont="1" applyFill="1" applyBorder="1" applyAlignment="1">
      <alignment horizontal="center" vertical="top" wrapText="1"/>
    </xf>
    <xf numFmtId="3" fontId="3" fillId="26" borderId="64" xfId="0" applyNumberFormat="1" applyFont="1" applyFill="1" applyBorder="1" applyAlignment="1">
      <alignment horizontal="center" vertical="top" wrapText="1"/>
    </xf>
    <xf numFmtId="3" fontId="4" fillId="0" borderId="38" xfId="0" applyNumberFormat="1" applyFont="1" applyFill="1" applyBorder="1" applyAlignment="1">
      <alignment horizontal="center"/>
    </xf>
    <xf numFmtId="3" fontId="3" fillId="27" borderId="59" xfId="0" applyNumberFormat="1" applyFont="1" applyFill="1" applyBorder="1" applyAlignment="1">
      <alignment horizontal="center" vertical="top" wrapText="1"/>
    </xf>
    <xf numFmtId="3" fontId="4" fillId="0" borderId="64" xfId="0" applyNumberFormat="1" applyFont="1" applyBorder="1" applyAlignment="1">
      <alignment horizontal="center"/>
    </xf>
    <xf numFmtId="3" fontId="81" fillId="26" borderId="58" xfId="0" applyNumberFormat="1" applyFont="1" applyFill="1" applyBorder="1" applyAlignment="1">
      <alignment horizontal="center"/>
    </xf>
    <xf numFmtId="3" fontId="81" fillId="26" borderId="64" xfId="0" applyNumberFormat="1" applyFont="1" applyFill="1" applyBorder="1" applyAlignment="1">
      <alignment horizontal="center"/>
    </xf>
    <xf numFmtId="3" fontId="4" fillId="27" borderId="9" xfId="0" applyNumberFormat="1" applyFont="1" applyFill="1" applyBorder="1" applyAlignment="1">
      <alignment horizontal="center"/>
    </xf>
    <xf numFmtId="3" fontId="4" fillId="26" borderId="29" xfId="0" applyNumberFormat="1" applyFont="1" applyFill="1" applyBorder="1" applyAlignment="1">
      <alignment horizontal="center"/>
    </xf>
    <xf numFmtId="3" fontId="80" fillId="26" borderId="9" xfId="0" applyNumberFormat="1" applyFont="1" applyFill="1" applyBorder="1" applyAlignment="1">
      <alignment horizontal="center"/>
    </xf>
    <xf numFmtId="3" fontId="77" fillId="26" borderId="29" xfId="0" applyNumberFormat="1" applyFont="1" applyFill="1" applyBorder="1" applyAlignment="1">
      <alignment horizontal="center"/>
    </xf>
    <xf numFmtId="3" fontId="8" fillId="26" borderId="9" xfId="0" applyNumberFormat="1" applyFont="1" applyFill="1" applyBorder="1" applyAlignment="1">
      <alignment horizontal="center"/>
    </xf>
    <xf numFmtId="3" fontId="3" fillId="26" borderId="29" xfId="0" applyNumberFormat="1" applyFont="1" applyFill="1" applyBorder="1" applyAlignment="1">
      <alignment horizontal="center"/>
    </xf>
    <xf numFmtId="3" fontId="8" fillId="27" borderId="9" xfId="0" applyNumberFormat="1" applyFont="1" applyFill="1" applyBorder="1" applyAlignment="1">
      <alignment horizontal="center"/>
    </xf>
    <xf numFmtId="3" fontId="77" fillId="28" borderId="9" xfId="0" applyNumberFormat="1" applyFont="1" applyFill="1" applyBorder="1" applyAlignment="1">
      <alignment horizontal="center"/>
    </xf>
    <xf numFmtId="3" fontId="77" fillId="28" borderId="29" xfId="0" applyNumberFormat="1" applyFont="1" applyFill="1" applyBorder="1" applyAlignment="1">
      <alignment horizontal="center"/>
    </xf>
    <xf numFmtId="3" fontId="3" fillId="0" borderId="9" xfId="0" applyNumberFormat="1" applyFont="1" applyBorder="1" applyAlignment="1">
      <alignment horizontal="center"/>
    </xf>
    <xf numFmtId="3" fontId="3" fillId="0" borderId="29" xfId="0" applyNumberFormat="1" applyFont="1" applyBorder="1" applyAlignment="1">
      <alignment horizontal="center"/>
    </xf>
    <xf numFmtId="3" fontId="77" fillId="29" borderId="32" xfId="0" applyNumberFormat="1" applyFont="1" applyFill="1" applyBorder="1" applyAlignment="1">
      <alignment horizontal="center"/>
    </xf>
    <xf numFmtId="3" fontId="77" fillId="29" borderId="33"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vertical="center" wrapText="1"/>
    </xf>
    <xf numFmtId="3" fontId="0" fillId="0" borderId="0" xfId="0" applyNumberFormat="1" applyFill="1" applyAlignment="1">
      <alignment/>
    </xf>
    <xf numFmtId="3" fontId="0" fillId="0" borderId="0" xfId="0" applyNumberFormat="1" applyAlignment="1">
      <alignment/>
    </xf>
    <xf numFmtId="9" fontId="0" fillId="0" borderId="0" xfId="109" applyFont="1" applyAlignment="1">
      <alignment horizontal="center"/>
    </xf>
    <xf numFmtId="3" fontId="0" fillId="0" borderId="0" xfId="0" applyNumberFormat="1" applyFont="1" applyFill="1" applyBorder="1" applyAlignment="1">
      <alignment horizontal="center" vertical="center"/>
    </xf>
    <xf numFmtId="3" fontId="4" fillId="0" borderId="0" xfId="0" applyNumberFormat="1" applyFont="1" applyAlignment="1">
      <alignment horizontal="center"/>
    </xf>
    <xf numFmtId="3" fontId="3" fillId="30" borderId="9" xfId="0" applyNumberFormat="1" applyFont="1" applyFill="1" applyBorder="1" applyAlignment="1">
      <alignment horizontal="center"/>
    </xf>
    <xf numFmtId="0" fontId="0" fillId="27" borderId="0" xfId="0" applyFill="1" applyAlignment="1">
      <alignment/>
    </xf>
    <xf numFmtId="3" fontId="0" fillId="26" borderId="29" xfId="0" applyNumberFormat="1" applyFont="1" applyFill="1" applyBorder="1" applyAlignment="1">
      <alignment horizontal="right" vertical="center"/>
    </xf>
    <xf numFmtId="3" fontId="0" fillId="26" borderId="43" xfId="0" applyNumberFormat="1" applyFont="1" applyFill="1" applyBorder="1" applyAlignment="1">
      <alignment horizontal="right" vertical="center"/>
    </xf>
    <xf numFmtId="0" fontId="10" fillId="0" borderId="65" xfId="0" applyFont="1" applyBorder="1" applyAlignment="1">
      <alignment vertical="top"/>
    </xf>
    <xf numFmtId="0" fontId="86" fillId="0" borderId="0" xfId="0" applyFont="1" applyAlignment="1">
      <alignment/>
    </xf>
    <xf numFmtId="0" fontId="50" fillId="0" borderId="0" xfId="104" applyFont="1" applyFill="1" applyAlignment="1">
      <alignment vertical="center" wrapText="1"/>
      <protection/>
    </xf>
    <xf numFmtId="0" fontId="10" fillId="0" borderId="66" xfId="0" applyFont="1" applyBorder="1" applyAlignment="1">
      <alignment/>
    </xf>
    <xf numFmtId="220" fontId="0" fillId="27" borderId="66" xfId="53" applyNumberFormat="1" applyFont="1" applyFill="1" applyBorder="1" applyAlignment="1">
      <alignment vertical="center" wrapText="1"/>
    </xf>
    <xf numFmtId="0" fontId="0" fillId="27" borderId="66" xfId="104" applyFill="1" applyBorder="1" applyAlignment="1">
      <alignment vertical="center" wrapText="1"/>
      <protection/>
    </xf>
    <xf numFmtId="0" fontId="0" fillId="27" borderId="67" xfId="104" applyFill="1" applyBorder="1" applyAlignment="1">
      <alignment vertical="center" wrapText="1"/>
      <protection/>
    </xf>
    <xf numFmtId="0" fontId="0" fillId="27" borderId="68" xfId="104" applyFill="1" applyBorder="1" applyAlignment="1">
      <alignment vertical="center" wrapText="1"/>
      <protection/>
    </xf>
    <xf numFmtId="0" fontId="0" fillId="27" borderId="65" xfId="104" applyFill="1" applyBorder="1" applyAlignment="1">
      <alignment vertical="center" wrapText="1"/>
      <protection/>
    </xf>
    <xf numFmtId="0" fontId="0" fillId="27" borderId="69" xfId="104" applyFill="1" applyBorder="1" applyAlignment="1">
      <alignment vertical="center" wrapText="1"/>
      <protection/>
    </xf>
    <xf numFmtId="0" fontId="0" fillId="27" borderId="70" xfId="104" applyFill="1" applyBorder="1" applyAlignment="1">
      <alignment vertical="center" wrapText="1"/>
      <protection/>
    </xf>
    <xf numFmtId="0" fontId="10" fillId="0" borderId="71" xfId="0" applyFont="1" applyBorder="1" applyAlignment="1">
      <alignment/>
    </xf>
    <xf numFmtId="0" fontId="0" fillId="27" borderId="71" xfId="104" applyFill="1" applyBorder="1" applyAlignment="1">
      <alignment vertical="center" wrapText="1"/>
      <protection/>
    </xf>
    <xf numFmtId="0" fontId="0" fillId="27" borderId="72" xfId="104" applyFill="1" applyBorder="1" applyAlignment="1">
      <alignment vertical="center" wrapText="1"/>
      <protection/>
    </xf>
    <xf numFmtId="0" fontId="10" fillId="0" borderId="66" xfId="0" applyFont="1" applyBorder="1" applyAlignment="1">
      <alignment vertical="top"/>
    </xf>
    <xf numFmtId="49" fontId="3" fillId="27" borderId="29" xfId="0" applyNumberFormat="1" applyFont="1" applyFill="1" applyBorder="1" applyAlignment="1">
      <alignment horizontal="center"/>
    </xf>
    <xf numFmtId="0" fontId="0" fillId="0" borderId="0" xfId="0" applyFont="1" applyAlignment="1">
      <alignment/>
    </xf>
    <xf numFmtId="3" fontId="4" fillId="27" borderId="9" xfId="0" applyNumberFormat="1" applyFont="1" applyFill="1" applyBorder="1" applyAlignment="1">
      <alignment horizontal="center"/>
    </xf>
    <xf numFmtId="3" fontId="0" fillId="27" borderId="9" xfId="0" applyNumberFormat="1" applyFont="1" applyFill="1" applyBorder="1" applyAlignment="1">
      <alignment horizontal="right" vertical="center"/>
    </xf>
    <xf numFmtId="3" fontId="0" fillId="27" borderId="48" xfId="0" applyNumberFormat="1" applyFont="1" applyFill="1" applyBorder="1" applyAlignment="1">
      <alignment horizontal="right" vertical="center"/>
    </xf>
    <xf numFmtId="3" fontId="0" fillId="26" borderId="48" xfId="0" applyNumberFormat="1" applyFont="1" applyFill="1" applyBorder="1" applyAlignment="1">
      <alignment horizontal="right" vertical="center"/>
    </xf>
    <xf numFmtId="0" fontId="0" fillId="0" borderId="0" xfId="0" applyFont="1" applyAlignment="1">
      <alignment wrapText="1"/>
    </xf>
    <xf numFmtId="0" fontId="87" fillId="0" borderId="0" xfId="0" applyFont="1" applyAlignment="1">
      <alignment/>
    </xf>
    <xf numFmtId="0" fontId="87" fillId="0" borderId="0" xfId="0" applyFont="1" applyAlignment="1">
      <alignment horizontal="center"/>
    </xf>
    <xf numFmtId="9" fontId="87" fillId="0" borderId="0" xfId="109" applyFont="1" applyAlignment="1">
      <alignment horizontal="center"/>
    </xf>
    <xf numFmtId="0" fontId="29" fillId="0" borderId="0" xfId="0" applyFont="1" applyAlignment="1">
      <alignment horizontal="center"/>
    </xf>
    <xf numFmtId="0" fontId="29" fillId="0" borderId="0" xfId="0" applyFont="1" applyAlignment="1">
      <alignment/>
    </xf>
    <xf numFmtId="9" fontId="29" fillId="0" borderId="0" xfId="109" applyFont="1" applyAlignment="1">
      <alignment horizontal="center"/>
    </xf>
    <xf numFmtId="0" fontId="87" fillId="0" borderId="0" xfId="0" applyFont="1" applyBorder="1" applyAlignment="1">
      <alignment horizontal="left"/>
    </xf>
    <xf numFmtId="232" fontId="87" fillId="0" borderId="0" xfId="0" applyNumberFormat="1" applyFont="1" applyBorder="1" applyAlignment="1">
      <alignment horizontal="left"/>
    </xf>
    <xf numFmtId="0" fontId="88" fillId="0" borderId="0" xfId="0" applyFont="1" applyAlignment="1">
      <alignment horizontal="left"/>
    </xf>
    <xf numFmtId="0" fontId="89" fillId="0" borderId="0" xfId="0" applyFont="1" applyAlignment="1">
      <alignment horizontal="center"/>
    </xf>
    <xf numFmtId="0" fontId="88" fillId="0" borderId="0" xfId="0" applyFont="1" applyAlignment="1">
      <alignment/>
    </xf>
    <xf numFmtId="0" fontId="89" fillId="0" borderId="0" xfId="0" applyFont="1" applyAlignment="1">
      <alignment/>
    </xf>
    <xf numFmtId="9" fontId="89" fillId="0" borderId="0" xfId="109" applyFont="1" applyAlignment="1">
      <alignment horizontal="center"/>
    </xf>
    <xf numFmtId="0" fontId="29" fillId="0" borderId="9" xfId="0" applyFont="1" applyFill="1" applyBorder="1" applyAlignment="1">
      <alignment horizontal="left" vertical="top"/>
    </xf>
    <xf numFmtId="9" fontId="29" fillId="0" borderId="9" xfId="0" applyNumberFormat="1" applyFont="1" applyFill="1" applyBorder="1" applyAlignment="1">
      <alignment horizontal="left" vertical="top"/>
    </xf>
    <xf numFmtId="0" fontId="29" fillId="0" borderId="9" xfId="0" applyFont="1" applyFill="1" applyBorder="1" applyAlignment="1">
      <alignment horizontal="left" vertical="top" wrapText="1"/>
    </xf>
    <xf numFmtId="0" fontId="38" fillId="0" borderId="9" xfId="0" applyFont="1" applyBorder="1" applyAlignment="1">
      <alignment horizontal="left" vertical="top"/>
    </xf>
    <xf numFmtId="0" fontId="90" fillId="0" borderId="9" xfId="0" applyFont="1" applyFill="1" applyBorder="1" applyAlignment="1">
      <alignment horizontal="left" vertical="top" wrapText="1"/>
    </xf>
    <xf numFmtId="9" fontId="90" fillId="0" borderId="9" xfId="0" applyNumberFormat="1" applyFont="1" applyFill="1" applyBorder="1" applyAlignment="1">
      <alignment horizontal="left" vertical="top" wrapText="1"/>
    </xf>
    <xf numFmtId="0" fontId="90" fillId="31" borderId="15" xfId="0" applyFont="1" applyFill="1" applyBorder="1" applyAlignment="1">
      <alignment horizontal="center" vertical="top" wrapText="1"/>
    </xf>
    <xf numFmtId="0" fontId="90" fillId="31" borderId="9" xfId="0" applyFont="1" applyFill="1" applyBorder="1" applyAlignment="1">
      <alignment horizontal="center" vertical="top" wrapText="1"/>
    </xf>
    <xf numFmtId="0" fontId="91" fillId="0" borderId="15" xfId="0" applyFont="1" applyFill="1" applyBorder="1" applyAlignment="1">
      <alignment horizontal="center" vertical="top" wrapText="1"/>
    </xf>
    <xf numFmtId="0" fontId="90" fillId="0" borderId="15" xfId="0" applyFont="1" applyFill="1" applyBorder="1" applyAlignment="1">
      <alignment horizontal="center" vertical="top" wrapText="1"/>
    </xf>
    <xf numFmtId="0" fontId="90" fillId="0" borderId="9" xfId="0" applyFont="1" applyFill="1" applyBorder="1" applyAlignment="1">
      <alignment horizontal="center" vertical="top" wrapText="1"/>
    </xf>
    <xf numFmtId="9" fontId="29" fillId="0" borderId="73" xfId="109" applyFont="1" applyFill="1" applyBorder="1" applyAlignment="1">
      <alignment horizontal="center" vertical="top" wrapText="1"/>
    </xf>
    <xf numFmtId="49" fontId="90" fillId="31" borderId="9" xfId="0" applyNumberFormat="1" applyFont="1" applyFill="1" applyBorder="1" applyAlignment="1">
      <alignment horizontal="center" vertical="top" wrapText="1"/>
    </xf>
    <xf numFmtId="0" fontId="92" fillId="31" borderId="16" xfId="0" applyFont="1" applyFill="1" applyBorder="1" applyAlignment="1">
      <alignment horizontal="left" vertical="top" wrapText="1"/>
    </xf>
    <xf numFmtId="0" fontId="92" fillId="0" borderId="16" xfId="0" applyFont="1" applyFill="1" applyBorder="1" applyAlignment="1">
      <alignment horizontal="left" vertical="top" wrapText="1"/>
    </xf>
    <xf numFmtId="220" fontId="92" fillId="0" borderId="15" xfId="53" applyNumberFormat="1" applyFont="1" applyFill="1" applyBorder="1" applyAlignment="1">
      <alignment horizontal="center" vertical="top" wrapText="1"/>
    </xf>
    <xf numFmtId="220" fontId="29" fillId="0" borderId="9" xfId="53" applyNumberFormat="1" applyFont="1" applyFill="1" applyBorder="1" applyAlignment="1">
      <alignment horizontal="center" vertical="top" wrapText="1"/>
    </xf>
    <xf numFmtId="220" fontId="29" fillId="0" borderId="29" xfId="53" applyNumberFormat="1" applyFont="1" applyFill="1" applyBorder="1" applyAlignment="1">
      <alignment horizontal="center" vertical="top" wrapText="1"/>
    </xf>
    <xf numFmtId="220" fontId="92" fillId="31" borderId="15" xfId="53" applyNumberFormat="1" applyFont="1" applyFill="1" applyBorder="1" applyAlignment="1">
      <alignment horizontal="center" vertical="top" wrapText="1"/>
    </xf>
    <xf numFmtId="220" fontId="29" fillId="31" borderId="9" xfId="53" applyNumberFormat="1" applyFont="1" applyFill="1" applyBorder="1" applyAlignment="1">
      <alignment horizontal="center" vertical="top" wrapText="1"/>
    </xf>
    <xf numFmtId="0" fontId="91" fillId="0" borderId="9" xfId="0" applyFont="1" applyFill="1" applyBorder="1" applyAlignment="1">
      <alignment horizontal="center" vertical="top" wrapText="1"/>
    </xf>
    <xf numFmtId="9" fontId="29" fillId="30" borderId="73" xfId="109" applyFont="1" applyFill="1" applyBorder="1" applyAlignment="1">
      <alignment horizontal="center" vertical="top" wrapText="1"/>
    </xf>
    <xf numFmtId="49" fontId="90" fillId="0" borderId="9" xfId="0" applyNumberFormat="1" applyFont="1" applyFill="1" applyBorder="1" applyAlignment="1">
      <alignment horizontal="center" vertical="top" wrapText="1"/>
    </xf>
    <xf numFmtId="0" fontId="91" fillId="31" borderId="31" xfId="0" applyFont="1" applyFill="1" applyBorder="1" applyAlignment="1">
      <alignment horizontal="center" vertical="top" wrapText="1"/>
    </xf>
    <xf numFmtId="0" fontId="90" fillId="31" borderId="32" xfId="0" applyFont="1" applyFill="1" applyBorder="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xf>
    <xf numFmtId="220" fontId="29" fillId="0" borderId="0" xfId="0" applyNumberFormat="1" applyFont="1" applyAlignment="1">
      <alignment horizontal="center" vertical="top"/>
    </xf>
    <xf numFmtId="9" fontId="29" fillId="0" borderId="0" xfId="109" applyFont="1" applyAlignment="1">
      <alignment horizontal="center" vertical="top"/>
    </xf>
    <xf numFmtId="0" fontId="29" fillId="0" borderId="0" xfId="0" applyFont="1" applyFill="1" applyAlignment="1">
      <alignment horizontal="center" vertical="top"/>
    </xf>
    <xf numFmtId="0" fontId="29" fillId="0" borderId="0" xfId="0" applyFont="1" applyFill="1" applyAlignment="1">
      <alignment horizontal="left" vertical="top"/>
    </xf>
    <xf numFmtId="0" fontId="87" fillId="0" borderId="74" xfId="0" applyFont="1" applyFill="1" applyBorder="1" applyAlignment="1">
      <alignment horizontal="center" vertical="top" wrapText="1"/>
    </xf>
    <xf numFmtId="0" fontId="38" fillId="0" borderId="75" xfId="0" applyFont="1" applyFill="1" applyBorder="1" applyAlignment="1">
      <alignment horizontal="left" vertical="top" wrapText="1"/>
    </xf>
    <xf numFmtId="0" fontId="87" fillId="0" borderId="75" xfId="0" applyFont="1" applyFill="1" applyBorder="1" applyAlignment="1">
      <alignment horizontal="left" vertical="top" wrapText="1"/>
    </xf>
    <xf numFmtId="0" fontId="90" fillId="32" borderId="15" xfId="0" applyFont="1" applyFill="1" applyBorder="1" applyAlignment="1">
      <alignment horizontal="center" vertical="top" wrapText="1"/>
    </xf>
    <xf numFmtId="0" fontId="29" fillId="32" borderId="0" xfId="0" applyFont="1" applyFill="1" applyAlignment="1">
      <alignment horizontal="left" vertical="top" wrapText="1"/>
    </xf>
    <xf numFmtId="0" fontId="87" fillId="32" borderId="20" xfId="0" applyFont="1" applyFill="1" applyBorder="1" applyAlignment="1">
      <alignment horizontal="left" vertical="top" wrapText="1"/>
    </xf>
    <xf numFmtId="0" fontId="90" fillId="32" borderId="76" xfId="0" applyFont="1" applyFill="1" applyBorder="1" applyAlignment="1">
      <alignment horizontal="left" vertical="top" wrapText="1"/>
    </xf>
    <xf numFmtId="0" fontId="90" fillId="32" borderId="13" xfId="0" applyFont="1" applyFill="1" applyBorder="1" applyAlignment="1">
      <alignment horizontal="left" vertical="top" wrapText="1"/>
    </xf>
    <xf numFmtId="0" fontId="90" fillId="32" borderId="50" xfId="0" applyFont="1" applyFill="1" applyBorder="1" applyAlignment="1">
      <alignment horizontal="left" vertical="top" wrapText="1"/>
    </xf>
    <xf numFmtId="0" fontId="90" fillId="0" borderId="16" xfId="0" applyFont="1" applyFill="1" applyBorder="1" applyAlignment="1">
      <alignment horizontal="left" vertical="top" wrapText="1"/>
    </xf>
    <xf numFmtId="0" fontId="90" fillId="0" borderId="15" xfId="0" applyFont="1" applyFill="1" applyBorder="1" applyAlignment="1">
      <alignment horizontal="left" vertical="top" wrapText="1"/>
    </xf>
    <xf numFmtId="0" fontId="90" fillId="0" borderId="29" xfId="0" applyFont="1" applyFill="1" applyBorder="1" applyAlignment="1">
      <alignment horizontal="left" vertical="top" wrapText="1"/>
    </xf>
    <xf numFmtId="0" fontId="90" fillId="0" borderId="73" xfId="0" applyFont="1" applyFill="1" applyBorder="1" applyAlignment="1">
      <alignment horizontal="left" vertical="top" wrapText="1"/>
    </xf>
    <xf numFmtId="0" fontId="91" fillId="33" borderId="15" xfId="0" applyFont="1" applyFill="1" applyBorder="1" applyAlignment="1">
      <alignment horizontal="left" vertical="top" wrapText="1"/>
    </xf>
    <xf numFmtId="0" fontId="29" fillId="33" borderId="0" xfId="0" applyFont="1" applyFill="1" applyAlignment="1">
      <alignment horizontal="left" vertical="top" wrapText="1"/>
    </xf>
    <xf numFmtId="0" fontId="90" fillId="33" borderId="9" xfId="0" applyFont="1" applyFill="1" applyBorder="1" applyAlignment="1">
      <alignment horizontal="left" vertical="top" wrapText="1"/>
    </xf>
    <xf numFmtId="0" fontId="90" fillId="33" borderId="16" xfId="0" applyFont="1" applyFill="1" applyBorder="1" applyAlignment="1">
      <alignment horizontal="left" vertical="top" wrapText="1"/>
    </xf>
    <xf numFmtId="0" fontId="90" fillId="33" borderId="15" xfId="0" applyFont="1" applyFill="1" applyBorder="1" applyAlignment="1">
      <alignment horizontal="left" vertical="top" wrapText="1"/>
    </xf>
    <xf numFmtId="0" fontId="90" fillId="33" borderId="29" xfId="0" applyFont="1" applyFill="1" applyBorder="1" applyAlignment="1">
      <alignment horizontal="left" vertical="top" wrapText="1"/>
    </xf>
    <xf numFmtId="9" fontId="29" fillId="33" borderId="73" xfId="109" applyFont="1" applyFill="1" applyBorder="1" applyAlignment="1">
      <alignment horizontal="left" vertical="top" wrapText="1"/>
    </xf>
    <xf numFmtId="0" fontId="91" fillId="0" borderId="9" xfId="0" applyFont="1" applyFill="1" applyBorder="1" applyAlignment="1">
      <alignment horizontal="left" vertical="top" wrapText="1"/>
    </xf>
    <xf numFmtId="0" fontId="29" fillId="30" borderId="9" xfId="0" applyFont="1" applyFill="1" applyBorder="1" applyAlignment="1">
      <alignment horizontal="left" vertical="top" wrapText="1"/>
    </xf>
    <xf numFmtId="0" fontId="90" fillId="30" borderId="9" xfId="0" applyFont="1" applyFill="1" applyBorder="1" applyAlignment="1">
      <alignment horizontal="left" vertical="top" wrapText="1"/>
    </xf>
    <xf numFmtId="9" fontId="29" fillId="0" borderId="9" xfId="109" applyFont="1" applyFill="1" applyBorder="1" applyAlignment="1">
      <alignment horizontal="left" vertical="top" wrapText="1"/>
    </xf>
    <xf numFmtId="49" fontId="91" fillId="0" borderId="9" xfId="0" applyNumberFormat="1" applyFont="1" applyFill="1" applyBorder="1" applyAlignment="1">
      <alignment horizontal="left" vertical="top" wrapText="1"/>
    </xf>
    <xf numFmtId="0" fontId="91" fillId="33" borderId="9" xfId="0" applyFont="1" applyFill="1" applyBorder="1" applyAlignment="1">
      <alignment horizontal="left" vertical="top" wrapText="1"/>
    </xf>
    <xf numFmtId="0" fontId="29" fillId="33" borderId="9" xfId="0" applyFont="1" applyFill="1" applyBorder="1" applyAlignment="1">
      <alignment horizontal="left" vertical="top" wrapText="1"/>
    </xf>
    <xf numFmtId="0" fontId="29" fillId="33" borderId="9" xfId="0" applyFont="1" applyFill="1" applyBorder="1" applyAlignment="1">
      <alignment horizontal="left" vertical="top"/>
    </xf>
    <xf numFmtId="9" fontId="29" fillId="0" borderId="9" xfId="0" applyNumberFormat="1" applyFont="1" applyFill="1" applyBorder="1" applyAlignment="1">
      <alignment horizontal="left" vertical="top" wrapText="1"/>
    </xf>
    <xf numFmtId="0" fontId="90" fillId="32" borderId="15" xfId="0" applyFont="1" applyFill="1" applyBorder="1" applyAlignment="1">
      <alignment horizontal="left" vertical="top" wrapText="1"/>
    </xf>
    <xf numFmtId="0" fontId="90" fillId="0" borderId="9" xfId="0" applyFont="1" applyBorder="1" applyAlignment="1">
      <alignment horizontal="left" vertical="top" wrapText="1"/>
    </xf>
    <xf numFmtId="0" fontId="90" fillId="0" borderId="16" xfId="0" applyFont="1" applyBorder="1" applyAlignment="1">
      <alignment horizontal="left" vertical="top" wrapText="1"/>
    </xf>
    <xf numFmtId="0" fontId="90" fillId="0" borderId="15" xfId="0" applyFont="1" applyBorder="1" applyAlignment="1">
      <alignment horizontal="left" vertical="top" wrapText="1"/>
    </xf>
    <xf numFmtId="0" fontId="90" fillId="0" borderId="29" xfId="0" applyFont="1" applyBorder="1" applyAlignment="1">
      <alignment horizontal="left" vertical="top" wrapText="1"/>
    </xf>
    <xf numFmtId="0" fontId="90" fillId="34" borderId="9" xfId="0" applyFont="1" applyFill="1" applyBorder="1" applyAlignment="1">
      <alignment horizontal="left" vertical="top" wrapText="1"/>
    </xf>
    <xf numFmtId="0" fontId="92" fillId="0" borderId="9" xfId="0" applyFont="1" applyFill="1" applyBorder="1" applyAlignment="1">
      <alignment horizontal="left" vertical="top" wrapText="1"/>
    </xf>
    <xf numFmtId="0" fontId="91" fillId="34" borderId="9" xfId="0" applyFont="1" applyFill="1" applyBorder="1" applyAlignment="1">
      <alignment horizontal="left" vertical="top" wrapText="1"/>
    </xf>
    <xf numFmtId="0" fontId="39" fillId="34" borderId="9" xfId="0" applyFont="1" applyFill="1" applyBorder="1" applyAlignment="1">
      <alignment horizontal="left" vertical="top" wrapText="1"/>
    </xf>
    <xf numFmtId="0" fontId="29" fillId="34" borderId="9" xfId="0" applyFont="1" applyFill="1" applyBorder="1" applyAlignment="1">
      <alignment horizontal="left" vertical="top" wrapText="1"/>
    </xf>
    <xf numFmtId="9" fontId="29" fillId="34" borderId="9" xfId="0" applyNumberFormat="1" applyFont="1" applyFill="1" applyBorder="1" applyAlignment="1">
      <alignment horizontal="left" vertical="top" wrapText="1"/>
    </xf>
    <xf numFmtId="0" fontId="29" fillId="34" borderId="9" xfId="0" applyFont="1" applyFill="1" applyBorder="1" applyAlignment="1">
      <alignment horizontal="left" vertical="top"/>
    </xf>
    <xf numFmtId="0" fontId="92" fillId="34" borderId="9" xfId="0" applyFont="1" applyFill="1" applyBorder="1" applyAlignment="1">
      <alignment horizontal="left" vertical="top" wrapText="1"/>
    </xf>
    <xf numFmtId="9" fontId="29" fillId="34" borderId="9" xfId="109" applyFont="1" applyFill="1" applyBorder="1" applyAlignment="1">
      <alignment horizontal="left" vertical="top" wrapText="1"/>
    </xf>
    <xf numFmtId="0" fontId="29" fillId="33" borderId="23" xfId="0" applyFont="1" applyFill="1" applyBorder="1" applyAlignment="1">
      <alignment horizontal="left" vertical="top"/>
    </xf>
    <xf numFmtId="0" fontId="90" fillId="33" borderId="23" xfId="0" applyFont="1" applyFill="1" applyBorder="1" applyAlignment="1">
      <alignment horizontal="left" vertical="top" wrapText="1"/>
    </xf>
    <xf numFmtId="9" fontId="29" fillId="33" borderId="23" xfId="109" applyFont="1" applyFill="1" applyBorder="1" applyAlignment="1">
      <alignment horizontal="left" vertical="top" wrapText="1"/>
    </xf>
    <xf numFmtId="0" fontId="90" fillId="30" borderId="15" xfId="0" applyFont="1" applyFill="1" applyBorder="1" applyAlignment="1">
      <alignment horizontal="center" vertical="top" wrapText="1"/>
    </xf>
    <xf numFmtId="0" fontId="90" fillId="30" borderId="9" xfId="0" applyFont="1" applyFill="1" applyBorder="1" applyAlignment="1">
      <alignment horizontal="center" vertical="top" wrapText="1"/>
    </xf>
    <xf numFmtId="232" fontId="87" fillId="30" borderId="20" xfId="0" applyNumberFormat="1" applyFont="1" applyFill="1" applyBorder="1" applyAlignment="1">
      <alignment horizontal="center" vertical="top" wrapText="1"/>
    </xf>
    <xf numFmtId="0" fontId="90" fillId="30" borderId="76" xfId="0" applyFont="1" applyFill="1" applyBorder="1" applyAlignment="1">
      <alignment horizontal="center" vertical="top" wrapText="1"/>
    </xf>
    <xf numFmtId="0" fontId="90" fillId="30" borderId="13" xfId="0" applyFont="1" applyFill="1" applyBorder="1" applyAlignment="1">
      <alignment horizontal="center" vertical="top" wrapText="1"/>
    </xf>
    <xf numFmtId="9" fontId="90" fillId="30" borderId="50" xfId="109" applyFont="1" applyFill="1" applyBorder="1" applyAlignment="1">
      <alignment horizontal="center" vertical="top" wrapText="1"/>
    </xf>
    <xf numFmtId="0" fontId="90" fillId="30" borderId="16" xfId="0" applyFont="1" applyFill="1" applyBorder="1" applyAlignment="1">
      <alignment horizontal="center" vertical="top" wrapText="1"/>
    </xf>
    <xf numFmtId="0" fontId="90" fillId="30" borderId="29" xfId="0" applyFont="1" applyFill="1" applyBorder="1" applyAlignment="1">
      <alignment horizontal="center" vertical="top" wrapText="1"/>
    </xf>
    <xf numFmtId="0" fontId="91" fillId="30" borderId="15" xfId="0" applyFont="1" applyFill="1" applyBorder="1" applyAlignment="1">
      <alignment horizontal="center" vertical="top" wrapText="1"/>
    </xf>
    <xf numFmtId="0" fontId="90" fillId="30" borderId="9" xfId="0" applyFont="1" applyFill="1" applyBorder="1" applyAlignment="1">
      <alignment vertical="top" wrapText="1"/>
    </xf>
    <xf numFmtId="0" fontId="92" fillId="30" borderId="16" xfId="0" applyFont="1" applyFill="1" applyBorder="1" applyAlignment="1">
      <alignment horizontal="left" vertical="top" wrapText="1"/>
    </xf>
    <xf numFmtId="220" fontId="92" fillId="30" borderId="9" xfId="53" applyNumberFormat="1" applyFont="1" applyFill="1" applyBorder="1" applyAlignment="1">
      <alignment horizontal="center" vertical="top" wrapText="1"/>
    </xf>
    <xf numFmtId="220" fontId="92" fillId="30" borderId="16" xfId="53" applyNumberFormat="1" applyFont="1" applyFill="1" applyBorder="1" applyAlignment="1">
      <alignment horizontal="center" vertical="top" wrapText="1"/>
    </xf>
    <xf numFmtId="220" fontId="92" fillId="30" borderId="29" xfId="53" applyNumberFormat="1" applyFont="1" applyFill="1" applyBorder="1" applyAlignment="1">
      <alignment horizontal="center" vertical="top" wrapText="1"/>
    </xf>
    <xf numFmtId="220" fontId="92" fillId="30" borderId="15" xfId="53" applyNumberFormat="1" applyFont="1" applyFill="1" applyBorder="1" applyAlignment="1">
      <alignment horizontal="center" vertical="top" wrapText="1"/>
    </xf>
    <xf numFmtId="220" fontId="29" fillId="30" borderId="9" xfId="53" applyNumberFormat="1" applyFont="1" applyFill="1" applyBorder="1" applyAlignment="1">
      <alignment horizontal="center" vertical="top" wrapText="1"/>
    </xf>
    <xf numFmtId="220" fontId="29" fillId="30" borderId="16" xfId="53" applyNumberFormat="1" applyFont="1" applyFill="1" applyBorder="1" applyAlignment="1">
      <alignment horizontal="center" vertical="top" wrapText="1"/>
    </xf>
    <xf numFmtId="220" fontId="29" fillId="30" borderId="29" xfId="53" applyNumberFormat="1" applyFont="1" applyFill="1" applyBorder="1" applyAlignment="1">
      <alignment horizontal="center" vertical="top" wrapText="1"/>
    </xf>
    <xf numFmtId="0" fontId="90" fillId="31" borderId="16" xfId="0" applyFont="1" applyFill="1" applyBorder="1" applyAlignment="1">
      <alignment horizontal="center" vertical="top" wrapText="1"/>
    </xf>
    <xf numFmtId="0" fontId="90" fillId="31" borderId="29" xfId="0" applyFont="1" applyFill="1" applyBorder="1" applyAlignment="1">
      <alignment horizontal="center" vertical="top" wrapText="1"/>
    </xf>
    <xf numFmtId="9" fontId="90" fillId="31" borderId="73" xfId="109" applyFont="1" applyFill="1" applyBorder="1" applyAlignment="1">
      <alignment horizontal="center" vertical="top" wrapText="1"/>
    </xf>
    <xf numFmtId="0" fontId="91" fillId="34" borderId="9" xfId="0" applyFont="1" applyFill="1" applyBorder="1" applyAlignment="1">
      <alignment horizontal="center" vertical="center" wrapText="1"/>
    </xf>
    <xf numFmtId="0" fontId="93" fillId="34" borderId="9" xfId="0" applyFont="1" applyFill="1" applyBorder="1" applyAlignment="1">
      <alignment horizontal="center" vertical="center" wrapText="1"/>
    </xf>
    <xf numFmtId="0" fontId="90" fillId="34" borderId="9" xfId="0" applyFont="1" applyFill="1" applyBorder="1" applyAlignment="1">
      <alignment horizontal="left" vertical="center" wrapText="1"/>
    </xf>
    <xf numFmtId="0" fontId="90" fillId="34" borderId="9" xfId="0" applyFont="1" applyFill="1" applyBorder="1" applyAlignment="1">
      <alignment horizontal="center" vertical="center" wrapText="1"/>
    </xf>
    <xf numFmtId="9" fontId="29" fillId="34" borderId="9" xfId="109" applyFont="1" applyFill="1" applyBorder="1" applyAlignment="1">
      <alignment horizontal="center" vertical="center" wrapText="1"/>
    </xf>
    <xf numFmtId="0" fontId="91" fillId="30" borderId="9" xfId="0" applyFont="1" applyFill="1" applyBorder="1" applyAlignment="1">
      <alignment horizontal="center" vertical="center" wrapText="1"/>
    </xf>
    <xf numFmtId="0" fontId="29" fillId="30" borderId="9" xfId="0" applyFont="1" applyFill="1" applyBorder="1" applyAlignment="1">
      <alignment vertical="top" wrapText="1"/>
    </xf>
    <xf numFmtId="0" fontId="29" fillId="30" borderId="9" xfId="0" applyFont="1" applyFill="1" applyBorder="1" applyAlignment="1">
      <alignment horizontal="left" vertical="center" wrapText="1"/>
    </xf>
    <xf numFmtId="0" fontId="92" fillId="30" borderId="9" xfId="0" applyFont="1" applyFill="1" applyBorder="1" applyAlignment="1">
      <alignment horizontal="center" vertical="center" wrapText="1"/>
    </xf>
    <xf numFmtId="0" fontId="90" fillId="30" borderId="9" xfId="0" applyFont="1" applyFill="1" applyBorder="1" applyAlignment="1">
      <alignment horizontal="center" vertical="center" wrapText="1"/>
    </xf>
    <xf numFmtId="9" fontId="29" fillId="30" borderId="9" xfId="109" applyFont="1" applyFill="1" applyBorder="1" applyAlignment="1">
      <alignment horizontal="center" vertical="center" wrapText="1"/>
    </xf>
    <xf numFmtId="0" fontId="10" fillId="30" borderId="9" xfId="0" applyFont="1" applyFill="1" applyBorder="1" applyAlignment="1">
      <alignment horizontal="justify" vertical="center"/>
    </xf>
    <xf numFmtId="0" fontId="39" fillId="30" borderId="9" xfId="0" applyFont="1" applyFill="1" applyBorder="1" applyAlignment="1">
      <alignment horizontal="center" vertical="center" wrapText="1"/>
    </xf>
    <xf numFmtId="0" fontId="39" fillId="30" borderId="9" xfId="0" applyFont="1" applyFill="1" applyBorder="1" applyAlignment="1">
      <alignment vertical="center" wrapText="1"/>
    </xf>
    <xf numFmtId="0" fontId="29" fillId="30" borderId="9" xfId="0" applyFont="1" applyFill="1" applyBorder="1" applyAlignment="1">
      <alignment horizontal="center" vertical="center" wrapText="1"/>
    </xf>
    <xf numFmtId="0" fontId="10" fillId="30" borderId="9" xfId="0" applyFont="1" applyFill="1" applyBorder="1" applyAlignment="1">
      <alignment vertical="top" wrapText="1"/>
    </xf>
    <xf numFmtId="0" fontId="10" fillId="30" borderId="9" xfId="0" applyFont="1" applyFill="1" applyBorder="1" applyAlignment="1">
      <alignment horizontal="left" vertical="top" wrapText="1"/>
    </xf>
    <xf numFmtId="0" fontId="52" fillId="30" borderId="9" xfId="0" applyFont="1" applyFill="1" applyBorder="1" applyAlignment="1">
      <alignment horizontal="center" vertical="center" wrapText="1"/>
    </xf>
    <xf numFmtId="1" fontId="52" fillId="30" borderId="9" xfId="0" applyNumberFormat="1" applyFont="1" applyFill="1" applyBorder="1" applyAlignment="1">
      <alignment horizontal="center" vertical="center" wrapText="1"/>
    </xf>
    <xf numFmtId="0" fontId="29" fillId="30" borderId="9" xfId="0" applyFont="1" applyFill="1" applyBorder="1" applyAlignment="1">
      <alignment horizontal="center" vertical="top" wrapText="1"/>
    </xf>
    <xf numFmtId="9" fontId="29" fillId="30" borderId="60" xfId="0" applyNumberFormat="1" applyFont="1" applyFill="1" applyBorder="1" applyAlignment="1">
      <alignment horizontal="left" vertical="top" wrapText="1"/>
    </xf>
    <xf numFmtId="9" fontId="29" fillId="0" borderId="60" xfId="0" applyNumberFormat="1" applyFont="1" applyFill="1" applyBorder="1" applyAlignment="1">
      <alignment horizontal="left" vertical="top" wrapText="1"/>
    </xf>
    <xf numFmtId="9" fontId="29" fillId="0" borderId="77" xfId="0" applyNumberFormat="1" applyFont="1" applyFill="1" applyBorder="1" applyAlignment="1">
      <alignment horizontal="left" vertical="top" wrapText="1"/>
    </xf>
    <xf numFmtId="9" fontId="29" fillId="31" borderId="78" xfId="0" applyNumberFormat="1" applyFont="1" applyFill="1" applyBorder="1" applyAlignment="1">
      <alignment horizontal="left" vertical="top" wrapText="1"/>
    </xf>
    <xf numFmtId="9" fontId="29" fillId="30" borderId="9" xfId="0" applyNumberFormat="1" applyFont="1" applyFill="1" applyBorder="1" applyAlignment="1">
      <alignment horizontal="left" vertical="center" wrapText="1"/>
    </xf>
    <xf numFmtId="9" fontId="52" fillId="30" borderId="9" xfId="0" applyNumberFormat="1" applyFont="1" applyFill="1" applyBorder="1" applyAlignment="1">
      <alignment horizontal="left" vertical="center" wrapText="1"/>
    </xf>
    <xf numFmtId="0" fontId="3" fillId="27" borderId="16" xfId="0" applyFont="1" applyFill="1" applyBorder="1" applyAlignment="1">
      <alignment horizontal="left"/>
    </xf>
    <xf numFmtId="0" fontId="3" fillId="27" borderId="79" xfId="0" applyFont="1" applyFill="1" applyBorder="1" applyAlignment="1">
      <alignment horizontal="left"/>
    </xf>
    <xf numFmtId="0" fontId="3" fillId="27" borderId="73" xfId="0" applyFont="1" applyFill="1" applyBorder="1" applyAlignment="1">
      <alignment horizontal="left"/>
    </xf>
    <xf numFmtId="0" fontId="3" fillId="0" borderId="80" xfId="0" applyFont="1" applyFill="1" applyBorder="1" applyAlignment="1">
      <alignment horizontal="center"/>
    </xf>
    <xf numFmtId="0" fontId="3" fillId="0" borderId="81" xfId="0" applyFont="1" applyFill="1" applyBorder="1" applyAlignment="1">
      <alignment horizontal="center"/>
    </xf>
    <xf numFmtId="0" fontId="3" fillId="0" borderId="82" xfId="0" applyFont="1" applyFill="1" applyBorder="1" applyAlignment="1">
      <alignment horizontal="center" vertical="center"/>
    </xf>
    <xf numFmtId="0" fontId="3" fillId="0" borderId="36" xfId="0" applyFont="1" applyFill="1" applyBorder="1" applyAlignment="1">
      <alignment horizontal="center" vertical="center"/>
    </xf>
    <xf numFmtId="0" fontId="3" fillId="27" borderId="16" xfId="0" applyFont="1" applyFill="1" applyBorder="1" applyAlignment="1">
      <alignment horizontal="center"/>
    </xf>
    <xf numFmtId="0" fontId="3" fillId="27" borderId="60" xfId="0" applyFont="1" applyFill="1" applyBorder="1" applyAlignment="1">
      <alignment horizontal="center"/>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50" xfId="0" applyFont="1" applyFill="1" applyBorder="1" applyAlignment="1">
      <alignment horizontal="center" vertical="center"/>
    </xf>
    <xf numFmtId="0" fontId="3" fillId="0" borderId="80" xfId="0" applyFont="1" applyBorder="1" applyAlignment="1">
      <alignment horizontal="center"/>
    </xf>
    <xf numFmtId="0" fontId="3" fillId="0" borderId="86" xfId="0" applyFont="1" applyBorder="1" applyAlignment="1">
      <alignment horizontal="center"/>
    </xf>
    <xf numFmtId="0" fontId="4" fillId="27" borderId="16" xfId="0" applyFont="1" applyFill="1" applyBorder="1" applyAlignment="1">
      <alignment horizontal="center"/>
    </xf>
    <xf numFmtId="0" fontId="4" fillId="27" borderId="73" xfId="0" applyFont="1" applyFill="1" applyBorder="1" applyAlignment="1">
      <alignment horizontal="center"/>
    </xf>
    <xf numFmtId="0" fontId="3" fillId="0" borderId="22"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50" xfId="0" applyFont="1" applyBorder="1" applyAlignment="1">
      <alignment horizontal="center" vertical="center" wrapText="1"/>
    </xf>
    <xf numFmtId="0" fontId="76" fillId="0" borderId="16" xfId="0" applyFont="1" applyFill="1" applyBorder="1" applyAlignment="1">
      <alignment horizontal="center"/>
    </xf>
    <xf numFmtId="0" fontId="76" fillId="0" borderId="79" xfId="0" applyFont="1" applyFill="1" applyBorder="1" applyAlignment="1">
      <alignment horizontal="center"/>
    </xf>
    <xf numFmtId="0" fontId="76" fillId="0" borderId="60" xfId="0" applyFont="1" applyFill="1" applyBorder="1" applyAlignment="1">
      <alignment horizontal="center"/>
    </xf>
    <xf numFmtId="0" fontId="77" fillId="0" borderId="80" xfId="0" applyFont="1" applyFill="1" applyBorder="1" applyAlignment="1">
      <alignment horizontal="center"/>
    </xf>
    <xf numFmtId="0" fontId="77" fillId="0" borderId="87" xfId="0" applyFont="1" applyFill="1" applyBorder="1" applyAlignment="1">
      <alignment horizontal="center"/>
    </xf>
    <xf numFmtId="0" fontId="86" fillId="0" borderId="88" xfId="0" applyFont="1" applyFill="1" applyBorder="1" applyAlignment="1">
      <alignment horizontal="center"/>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82" xfId="0" applyFont="1" applyFill="1" applyBorder="1" applyAlignment="1">
      <alignment horizontal="center" vertical="center"/>
    </xf>
    <xf numFmtId="0" fontId="3" fillId="0" borderId="36" xfId="0" applyFont="1" applyFill="1" applyBorder="1" applyAlignment="1">
      <alignment horizontal="center" vertical="center"/>
    </xf>
    <xf numFmtId="0" fontId="8" fillId="0" borderId="51" xfId="0" applyFont="1" applyBorder="1" applyAlignment="1">
      <alignment horizontal="center"/>
    </xf>
    <xf numFmtId="0" fontId="8" fillId="0" borderId="73" xfId="0" applyFont="1" applyBorder="1" applyAlignment="1">
      <alignment horizontal="center"/>
    </xf>
    <xf numFmtId="0" fontId="77" fillId="29" borderId="89" xfId="0" applyFont="1" applyFill="1" applyBorder="1" applyAlignment="1">
      <alignment horizontal="center" vertical="center"/>
    </xf>
    <xf numFmtId="0" fontId="77" fillId="29" borderId="9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5" xfId="0" applyFont="1" applyFill="1" applyBorder="1" applyAlignment="1">
      <alignment horizontal="center" vertical="center"/>
    </xf>
    <xf numFmtId="0" fontId="85" fillId="0" borderId="91" xfId="0" applyFont="1" applyBorder="1" applyAlignment="1">
      <alignment horizontal="center"/>
    </xf>
    <xf numFmtId="0" fontId="85" fillId="0" borderId="81" xfId="0" applyFont="1" applyBorder="1" applyAlignment="1">
      <alignment horizontal="center"/>
    </xf>
    <xf numFmtId="0" fontId="85" fillId="0" borderId="86" xfId="0" applyFont="1" applyBorder="1" applyAlignment="1">
      <alignment horizontal="center"/>
    </xf>
    <xf numFmtId="0" fontId="3" fillId="0" borderId="9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3"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76" fillId="0" borderId="19" xfId="0" applyFont="1" applyFill="1" applyBorder="1" applyAlignment="1">
      <alignment horizontal="center" vertical="center"/>
    </xf>
    <xf numFmtId="0" fontId="76" fillId="0" borderId="0"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94" fillId="0" borderId="88" xfId="0" applyFont="1" applyBorder="1" applyAlignment="1">
      <alignment horizontal="center"/>
    </xf>
    <xf numFmtId="0" fontId="49" fillId="0" borderId="88" xfId="0" applyFont="1" applyBorder="1" applyAlignment="1">
      <alignment horizontal="center"/>
    </xf>
    <xf numFmtId="0" fontId="85" fillId="0" borderId="91" xfId="0" applyFont="1" applyBorder="1" applyAlignment="1">
      <alignment horizontal="center" wrapText="1"/>
    </xf>
    <xf numFmtId="0" fontId="85" fillId="0" borderId="81" xfId="0" applyFont="1" applyBorder="1" applyAlignment="1">
      <alignment horizontal="center" wrapText="1"/>
    </xf>
    <xf numFmtId="0" fontId="85" fillId="0" borderId="87" xfId="0" applyFont="1" applyBorder="1" applyAlignment="1">
      <alignment horizontal="center" wrapText="1"/>
    </xf>
    <xf numFmtId="0" fontId="3" fillId="0" borderId="22"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51" xfId="0" applyFont="1" applyBorder="1" applyAlignment="1">
      <alignment horizontal="center" vertical="center" wrapText="1"/>
    </xf>
    <xf numFmtId="0" fontId="38" fillId="33" borderId="96" xfId="0" applyFont="1" applyFill="1" applyBorder="1" applyAlignment="1">
      <alignment horizontal="left" vertical="top" wrapText="1"/>
    </xf>
    <xf numFmtId="0" fontId="38" fillId="33" borderId="84" xfId="0" applyFont="1" applyFill="1" applyBorder="1" applyAlignment="1">
      <alignment horizontal="left" vertical="top" wrapText="1"/>
    </xf>
    <xf numFmtId="0" fontId="87" fillId="0" borderId="9" xfId="0" applyFont="1" applyBorder="1" applyAlignment="1">
      <alignment horizontal="left" vertical="top" wrapText="1"/>
    </xf>
    <xf numFmtId="0" fontId="87" fillId="0" borderId="51" xfId="0" applyFont="1" applyBorder="1" applyAlignment="1">
      <alignment horizontal="left" vertical="top" wrapText="1"/>
    </xf>
    <xf numFmtId="0" fontId="87" fillId="0" borderId="73" xfId="0" applyFont="1" applyBorder="1" applyAlignment="1">
      <alignment horizontal="left" vertical="top" wrapText="1"/>
    </xf>
    <xf numFmtId="0" fontId="87" fillId="31" borderId="51" xfId="0" applyFont="1" applyFill="1" applyBorder="1" applyAlignment="1">
      <alignment horizontal="center" vertical="top" wrapText="1"/>
    </xf>
    <xf numFmtId="0" fontId="87" fillId="31" borderId="73" xfId="0" applyFont="1" applyFill="1" applyBorder="1" applyAlignment="1">
      <alignment horizontal="center" vertical="top" wrapText="1"/>
    </xf>
    <xf numFmtId="0" fontId="87" fillId="30" borderId="9" xfId="0" applyFont="1" applyFill="1" applyBorder="1" applyAlignment="1">
      <alignment horizontal="center" vertical="top" wrapText="1"/>
    </xf>
    <xf numFmtId="0" fontId="90" fillId="0" borderId="97" xfId="0" applyFont="1" applyFill="1" applyBorder="1" applyAlignment="1">
      <alignment horizontal="left" vertical="top" wrapText="1"/>
    </xf>
    <xf numFmtId="0" fontId="90" fillId="0" borderId="26" xfId="0" applyFont="1" applyFill="1" applyBorder="1" applyAlignment="1">
      <alignment horizontal="left" vertical="top" wrapText="1"/>
    </xf>
    <xf numFmtId="0" fontId="90" fillId="0" borderId="98" xfId="0" applyFont="1" applyFill="1" applyBorder="1" applyAlignment="1">
      <alignment horizontal="left" vertical="top" wrapText="1"/>
    </xf>
    <xf numFmtId="0" fontId="87" fillId="0" borderId="9" xfId="0" applyFont="1" applyFill="1" applyBorder="1" applyAlignment="1">
      <alignment horizontal="left" vertical="top" wrapText="1"/>
    </xf>
    <xf numFmtId="0" fontId="87" fillId="0" borderId="51" xfId="0" applyFont="1" applyFill="1" applyBorder="1" applyAlignment="1">
      <alignment horizontal="center" vertical="top" wrapText="1"/>
    </xf>
    <xf numFmtId="0" fontId="87" fillId="0" borderId="73" xfId="0" applyFont="1" applyFill="1" applyBorder="1" applyAlignment="1">
      <alignment horizontal="center" vertical="top" wrapText="1"/>
    </xf>
    <xf numFmtId="0" fontId="3" fillId="0" borderId="99" xfId="104" applyFont="1" applyFill="1" applyBorder="1" applyAlignment="1">
      <alignment horizontal="center" vertical="center" wrapText="1"/>
      <protection/>
    </xf>
    <xf numFmtId="0" fontId="3" fillId="0" borderId="82" xfId="104" applyFont="1" applyFill="1" applyBorder="1" applyAlignment="1">
      <alignment horizontal="center" vertical="center" wrapText="1"/>
      <protection/>
    </xf>
    <xf numFmtId="0" fontId="3" fillId="0" borderId="100" xfId="104" applyFont="1" applyFill="1" applyBorder="1" applyAlignment="1">
      <alignment horizontal="center" vertical="center" wrapText="1"/>
      <protection/>
    </xf>
    <xf numFmtId="0" fontId="3" fillId="0" borderId="20" xfId="104" applyFont="1" applyFill="1" applyBorder="1" applyAlignment="1">
      <alignment horizontal="center" vertical="center" wrapText="1"/>
      <protection/>
    </xf>
    <xf numFmtId="0" fontId="3" fillId="0" borderId="37" xfId="104" applyFont="1" applyFill="1" applyBorder="1" applyAlignment="1">
      <alignment horizontal="center" vertical="center" wrapText="1"/>
      <protection/>
    </xf>
    <xf numFmtId="0" fontId="3" fillId="0" borderId="38" xfId="104" applyFont="1" applyFill="1" applyBorder="1" applyAlignment="1">
      <alignment horizontal="center" vertical="center" wrapText="1"/>
      <protection/>
    </xf>
    <xf numFmtId="0" fontId="3" fillId="0" borderId="101" xfId="104" applyFont="1" applyFill="1" applyBorder="1" applyAlignment="1">
      <alignment horizontal="center" vertical="center" wrapText="1"/>
      <protection/>
    </xf>
    <xf numFmtId="0" fontId="3" fillId="0" borderId="102" xfId="104" applyFont="1" applyFill="1" applyBorder="1" applyAlignment="1">
      <alignment horizontal="center" vertical="center" wrapText="1"/>
      <protection/>
    </xf>
    <xf numFmtId="0" fontId="3" fillId="0" borderId="103" xfId="104" applyFont="1" applyFill="1" applyBorder="1" applyAlignment="1">
      <alignment horizontal="center" vertical="center" wrapText="1"/>
      <protection/>
    </xf>
    <xf numFmtId="49" fontId="0" fillId="0" borderId="15" xfId="0" applyNumberFormat="1" applyFont="1" applyBorder="1" applyAlignment="1">
      <alignment horizontal="center" vertical="center"/>
    </xf>
    <xf numFmtId="0" fontId="4" fillId="27" borderId="16" xfId="0" applyFont="1" applyFill="1" applyBorder="1" applyAlignment="1">
      <alignment horizontal="left" vertical="center"/>
    </xf>
    <xf numFmtId="0" fontId="48" fillId="0" borderId="9" xfId="0" applyFont="1" applyFill="1" applyBorder="1" applyAlignment="1">
      <alignment horizontal="center" vertical="center" wrapText="1"/>
    </xf>
    <xf numFmtId="0" fontId="3" fillId="0" borderId="74" xfId="0" applyFont="1" applyBorder="1" applyAlignment="1">
      <alignment horizontal="center" vertical="center" wrapText="1"/>
    </xf>
    <xf numFmtId="0" fontId="3" fillId="0" borderId="97" xfId="0" applyFont="1" applyBorder="1" applyAlignment="1">
      <alignment horizontal="center" vertical="center" wrapText="1"/>
    </xf>
    <xf numFmtId="0" fontId="77" fillId="26" borderId="92" xfId="0" applyFont="1" applyFill="1" applyBorder="1" applyAlignment="1">
      <alignment horizontal="center" vertical="center" wrapText="1"/>
    </xf>
    <xf numFmtId="0" fontId="77" fillId="26" borderId="98" xfId="0" applyFont="1" applyFill="1" applyBorder="1" applyAlignment="1">
      <alignment horizontal="center" vertical="center" wrapText="1"/>
    </xf>
    <xf numFmtId="0" fontId="77" fillId="26" borderId="10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77" fillId="26" borderId="48" xfId="0" applyFont="1" applyFill="1" applyBorder="1" applyAlignment="1">
      <alignment horizontal="center" vertical="center" wrapText="1"/>
    </xf>
    <xf numFmtId="0" fontId="77" fillId="26" borderId="73" xfId="0" applyFont="1" applyFill="1" applyBorder="1" applyAlignment="1">
      <alignment horizontal="center" vertical="center" wrapText="1"/>
    </xf>
    <xf numFmtId="0" fontId="77" fillId="26" borderId="105" xfId="0" applyFont="1" applyFill="1" applyBorder="1" applyAlignment="1">
      <alignment horizontal="center" vertical="center" wrapText="1"/>
    </xf>
    <xf numFmtId="0" fontId="2" fillId="0" borderId="0" xfId="104" applyFont="1" applyFill="1" applyAlignment="1">
      <alignment horizontal="center" vertical="center" wrapText="1"/>
      <protection/>
    </xf>
    <xf numFmtId="0" fontId="95" fillId="0" borderId="0" xfId="0" applyFont="1" applyAlignment="1">
      <alignment/>
    </xf>
    <xf numFmtId="0" fontId="95" fillId="30" borderId="106" xfId="0" applyFont="1" applyFill="1" applyBorder="1" applyAlignment="1">
      <alignment horizontal="center" vertical="top" wrapText="1"/>
    </xf>
    <xf numFmtId="0" fontId="95" fillId="31" borderId="107" xfId="0" applyFont="1" applyFill="1" applyBorder="1" applyAlignment="1">
      <alignment horizontal="center" vertical="top" wrapText="1"/>
    </xf>
    <xf numFmtId="9" fontId="95" fillId="30" borderId="60" xfId="0" applyNumberFormat="1" applyFont="1" applyFill="1" applyBorder="1" applyAlignment="1">
      <alignment horizontal="center" vertical="top" wrapText="1"/>
    </xf>
    <xf numFmtId="0" fontId="29" fillId="0" borderId="108" xfId="0" applyFont="1" applyFill="1" applyBorder="1" applyAlignment="1">
      <alignment horizontal="left" vertical="top" wrapText="1"/>
    </xf>
    <xf numFmtId="0" fontId="29" fillId="32" borderId="106" xfId="0" applyFont="1" applyFill="1" applyBorder="1" applyAlignment="1">
      <alignment horizontal="left" vertical="top" wrapText="1"/>
    </xf>
    <xf numFmtId="0" fontId="29" fillId="0" borderId="106" xfId="0" applyFont="1" applyFill="1" applyBorder="1" applyAlignment="1">
      <alignment horizontal="left" vertical="top" wrapText="1"/>
    </xf>
    <xf numFmtId="0" fontId="29" fillId="0" borderId="107" xfId="0" applyFont="1" applyFill="1" applyBorder="1" applyAlignment="1">
      <alignment horizontal="left" vertical="top" wrapText="1"/>
    </xf>
    <xf numFmtId="9" fontId="29" fillId="33" borderId="60" xfId="0" applyNumberFormat="1" applyFont="1" applyFill="1" applyBorder="1" applyAlignment="1">
      <alignment horizontal="left" vertical="top" wrapText="1"/>
    </xf>
    <xf numFmtId="0" fontId="29" fillId="27" borderId="106" xfId="0" applyFont="1" applyFill="1" applyBorder="1" applyAlignment="1">
      <alignment horizontal="left" vertical="top" wrapText="1"/>
    </xf>
    <xf numFmtId="9" fontId="29" fillId="34" borderId="9" xfId="0" applyNumberFormat="1" applyFont="1" applyFill="1" applyBorder="1" applyAlignment="1">
      <alignment horizontal="left" vertical="center" wrapText="1"/>
    </xf>
    <xf numFmtId="9" fontId="29" fillId="33" borderId="23" xfId="0" applyNumberFormat="1" applyFont="1" applyFill="1" applyBorder="1" applyAlignment="1">
      <alignment horizontal="left" vertical="top" wrapText="1"/>
    </xf>
    <xf numFmtId="0" fontId="81" fillId="0" borderId="0" xfId="0" applyFont="1" applyAlignment="1">
      <alignment/>
    </xf>
    <xf numFmtId="0" fontId="96" fillId="30" borderId="15" xfId="0" applyFont="1" applyFill="1" applyBorder="1" applyAlignment="1">
      <alignment horizontal="center" vertical="top" wrapText="1"/>
    </xf>
    <xf numFmtId="0" fontId="92" fillId="30" borderId="20" xfId="0" applyFont="1" applyFill="1" applyBorder="1" applyAlignment="1">
      <alignment horizontal="left" vertical="top" wrapText="1"/>
    </xf>
    <xf numFmtId="49" fontId="92" fillId="30" borderId="9" xfId="0" applyNumberFormat="1" applyFont="1" applyFill="1" applyBorder="1" applyAlignment="1">
      <alignment horizontal="center" vertical="top" wrapText="1"/>
    </xf>
    <xf numFmtId="0" fontId="92" fillId="30" borderId="9" xfId="0" applyFont="1" applyFill="1" applyBorder="1" applyAlignment="1">
      <alignment horizontal="left" vertical="top" wrapText="1"/>
    </xf>
    <xf numFmtId="0" fontId="96" fillId="30" borderId="9" xfId="0" applyFont="1" applyFill="1" applyBorder="1" applyAlignment="1">
      <alignment horizontal="center" vertical="top" wrapText="1"/>
    </xf>
    <xf numFmtId="0" fontId="92" fillId="30" borderId="9" xfId="0" applyFont="1" applyFill="1" applyBorder="1" applyAlignment="1">
      <alignment horizontal="center" vertical="top" wrapText="1"/>
    </xf>
    <xf numFmtId="9" fontId="29" fillId="30" borderId="9" xfId="0" applyNumberFormat="1" applyFont="1" applyFill="1" applyBorder="1" applyAlignment="1">
      <alignment horizontal="left" vertical="top" wrapText="1"/>
    </xf>
    <xf numFmtId="1" fontId="29" fillId="30" borderId="9" xfId="0" applyNumberFormat="1" applyFont="1" applyFill="1" applyBorder="1" applyAlignment="1">
      <alignment horizontal="center" vertical="top" wrapText="1"/>
    </xf>
    <xf numFmtId="9" fontId="29" fillId="30" borderId="9" xfId="109" applyFont="1" applyFill="1" applyBorder="1" applyAlignment="1">
      <alignment horizontal="center" vertical="top" wrapText="1"/>
    </xf>
    <xf numFmtId="1" fontId="29" fillId="30" borderId="9" xfId="109" applyNumberFormat="1" applyFont="1" applyFill="1" applyBorder="1" applyAlignment="1">
      <alignment horizontal="center" vertical="top" wrapText="1"/>
    </xf>
    <xf numFmtId="0" fontId="0" fillId="0" borderId="0" xfId="0" applyFont="1" applyAlignment="1">
      <alignment vertical="top"/>
    </xf>
    <xf numFmtId="0" fontId="87" fillId="31" borderId="74" xfId="0" applyFont="1" applyFill="1" applyBorder="1" applyAlignment="1">
      <alignment horizontal="center" vertical="center" wrapText="1"/>
    </xf>
    <xf numFmtId="232" fontId="38" fillId="31" borderId="75" xfId="0" applyNumberFormat="1" applyFont="1" applyFill="1" applyBorder="1" applyAlignment="1">
      <alignment horizontal="center" vertical="center" wrapText="1"/>
    </xf>
    <xf numFmtId="0" fontId="87" fillId="31" borderId="75" xfId="0" applyFont="1" applyFill="1" applyBorder="1" applyAlignment="1">
      <alignment horizontal="center" vertical="center" wrapText="1"/>
    </xf>
    <xf numFmtId="0" fontId="90" fillId="31" borderId="97" xfId="0" applyFont="1" applyFill="1" applyBorder="1" applyAlignment="1">
      <alignment horizontal="center" vertical="center" wrapText="1"/>
    </xf>
    <xf numFmtId="0" fontId="90" fillId="31" borderId="26" xfId="0" applyFont="1" applyFill="1" applyBorder="1" applyAlignment="1">
      <alignment horizontal="center" vertical="center" wrapText="1"/>
    </xf>
    <xf numFmtId="0" fontId="90" fillId="31" borderId="98" xfId="0" applyFont="1" applyFill="1" applyBorder="1" applyAlignment="1">
      <alignment horizontal="center" vertical="center" wrapText="1"/>
    </xf>
    <xf numFmtId="0" fontId="95" fillId="31" borderId="108" xfId="0" applyFont="1" applyFill="1" applyBorder="1" applyAlignment="1">
      <alignment horizontal="center" vertical="center" wrapText="1"/>
    </xf>
    <xf numFmtId="0" fontId="38" fillId="0" borderId="0" xfId="0" applyFont="1" applyAlignment="1">
      <alignment horizontal="center"/>
    </xf>
  </cellXfs>
  <cellStyles count="14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Table" xfId="105"/>
    <cellStyle name="Note" xfId="106"/>
    <cellStyle name="Output" xfId="107"/>
    <cellStyle name="Output Amounts" xfId="108"/>
    <cellStyle name="Percent" xfId="109"/>
    <cellStyle name="Percent [2]" xfId="110"/>
    <cellStyle name="percentage difference" xfId="111"/>
    <cellStyle name="percentage difference one decimal" xfId="112"/>
    <cellStyle name="percentage difference zero decimal" xfId="113"/>
    <cellStyle name="Pevný" xfId="114"/>
    <cellStyle name="Presentation" xfId="115"/>
    <cellStyle name="Proj" xfId="116"/>
    <cellStyle name="Publication" xfId="117"/>
    <cellStyle name="STYL1 - Style1" xfId="118"/>
    <cellStyle name="Style 1" xfId="119"/>
    <cellStyle name="Text" xfId="120"/>
    <cellStyle name="Title" xfId="121"/>
    <cellStyle name="Total" xfId="122"/>
    <cellStyle name="Warning Text" xfId="123"/>
    <cellStyle name="WebAnchor1" xfId="124"/>
    <cellStyle name="WebAnchor2" xfId="125"/>
    <cellStyle name="WebAnchor3" xfId="126"/>
    <cellStyle name="WebAnchor4" xfId="127"/>
    <cellStyle name="WebAnchor5" xfId="128"/>
    <cellStyle name="WebAnchor6" xfId="129"/>
    <cellStyle name="WebAnchor7" xfId="130"/>
    <cellStyle name="Webexclude" xfId="131"/>
    <cellStyle name="WebFN" xfId="132"/>
    <cellStyle name="WebFN1" xfId="133"/>
    <cellStyle name="WebFN2" xfId="134"/>
    <cellStyle name="WebFN3" xfId="135"/>
    <cellStyle name="WebFN4" xfId="136"/>
    <cellStyle name="WebHR" xfId="137"/>
    <cellStyle name="WebIndent1" xfId="138"/>
    <cellStyle name="WebIndent1wFN3" xfId="139"/>
    <cellStyle name="WebIndent2" xfId="140"/>
    <cellStyle name="WebNoBR" xfId="141"/>
    <cellStyle name="Záhlaví 1" xfId="142"/>
    <cellStyle name="Záhlaví 2" xfId="143"/>
    <cellStyle name="zero" xfId="144"/>
    <cellStyle name="ДАТА" xfId="145"/>
    <cellStyle name="ДЕНЕЖНЫЙ_BOPENGC" xfId="146"/>
    <cellStyle name="ЗАГОЛОВОК1" xfId="147"/>
    <cellStyle name="ЗАГОЛОВОК2" xfId="148"/>
    <cellStyle name="ИТОГОВЫЙ" xfId="149"/>
    <cellStyle name="Обычный_BOPENGC" xfId="150"/>
    <cellStyle name="ПРОЦЕНТНЫЙ_BOPENGC" xfId="151"/>
    <cellStyle name="ТЕКСТ" xfId="152"/>
    <cellStyle name="ФИКСИРОВАННЫЙ" xfId="153"/>
    <cellStyle name="ФИНАНСОВЫЙ_BOPENGC"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externalLink" Target="externalLinks/externalLink55.xml" /><Relationship Id="rId6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Users\Public\Documents\Dropbox\Situacionet%20progresive\SITUACIONI%202019\SITUACIONI%20%202019%20.xls%20ME%20CENTRALIZATOR%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PERMBLEDHESE"/>
      <sheetName val="01110"/>
      <sheetName val="09120"/>
      <sheetName val="09230"/>
      <sheetName val="Banka"/>
      <sheetName val="SHPZ"/>
      <sheetName val="Gjendja"/>
      <sheetName val="krk celje"/>
      <sheetName val="VEP# Rkd THSR"/>
      <sheetName val="CNTR"/>
      <sheetName val="31 Dhjetor 2017"/>
      <sheetName val="Furnitor"/>
      <sheetName val="Bilanci"/>
      <sheetName val="CeNTR"/>
    </sheetNames>
    <sheetDataSet>
      <sheetData sheetId="0">
        <row r="80">
          <cell r="D8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N27"/>
  <sheetViews>
    <sheetView zoomScalePageLayoutView="0" workbookViewId="0" topLeftCell="A1">
      <selection activeCell="H25" sqref="H25"/>
    </sheetView>
  </sheetViews>
  <sheetFormatPr defaultColWidth="9.140625" defaultRowHeight="12.75"/>
  <cols>
    <col min="1" max="1" width="12.00390625" style="0" customWidth="1"/>
    <col min="2" max="2" width="22.421875" style="0" customWidth="1"/>
    <col min="3" max="3" width="14.00390625" style="0" customWidth="1"/>
    <col min="4" max="4" width="13.28125" style="26" customWidth="1"/>
    <col min="5" max="6" width="12.28125" style="26" customWidth="1"/>
    <col min="7" max="7" width="18.140625" style="26" customWidth="1"/>
    <col min="8" max="8" width="18.28125" style="26" customWidth="1"/>
    <col min="9" max="9" width="15.00390625" style="26" customWidth="1"/>
    <col min="11" max="12" width="10.140625" style="0" bestFit="1" customWidth="1"/>
    <col min="13" max="13" width="11.140625" style="0" bestFit="1" customWidth="1"/>
  </cols>
  <sheetData>
    <row r="2" spans="1:9" s="25" customFormat="1" ht="15.75">
      <c r="A2" s="24" t="s">
        <v>88</v>
      </c>
      <c r="D2" s="30"/>
      <c r="E2" s="30"/>
      <c r="F2" s="30"/>
      <c r="G2" s="30"/>
      <c r="H2" s="30"/>
      <c r="I2" s="30"/>
    </row>
    <row r="3" spans="1:10" ht="15.75">
      <c r="A3" s="1"/>
      <c r="B3" s="3"/>
      <c r="C3" s="3"/>
      <c r="D3" s="44"/>
      <c r="E3" s="44"/>
      <c r="F3" s="44"/>
      <c r="G3" s="44"/>
      <c r="H3" s="44"/>
      <c r="I3" s="44"/>
      <c r="J3" s="3"/>
    </row>
    <row r="4" spans="1:10" ht="13.5" thickBot="1">
      <c r="A4" s="188" t="s">
        <v>241</v>
      </c>
      <c r="B4" s="188"/>
      <c r="C4" s="3"/>
      <c r="D4" s="44"/>
      <c r="E4" s="44"/>
      <c r="F4" s="44"/>
      <c r="H4" s="44"/>
      <c r="I4" s="11" t="s">
        <v>301</v>
      </c>
      <c r="J4" s="3"/>
    </row>
    <row r="5" spans="1:10" ht="12.75">
      <c r="A5" s="12"/>
      <c r="B5" s="13"/>
      <c r="C5" s="13"/>
      <c r="D5" s="39"/>
      <c r="E5" s="39"/>
      <c r="F5" s="39"/>
      <c r="G5" s="39"/>
      <c r="H5" s="39"/>
      <c r="I5" s="66"/>
      <c r="J5" s="3"/>
    </row>
    <row r="6" spans="1:10" ht="12.75">
      <c r="A6" s="5" t="s">
        <v>27</v>
      </c>
      <c r="B6" s="346" t="s">
        <v>128</v>
      </c>
      <c r="C6" s="347"/>
      <c r="D6" s="347"/>
      <c r="E6" s="347"/>
      <c r="F6" s="348"/>
      <c r="G6" s="10" t="s">
        <v>28</v>
      </c>
      <c r="H6" s="353">
        <v>1011265</v>
      </c>
      <c r="I6" s="354"/>
      <c r="J6" s="3"/>
    </row>
    <row r="7" spans="1:10" ht="12.75">
      <c r="A7" s="14"/>
      <c r="B7" s="15"/>
      <c r="C7" s="15"/>
      <c r="D7" s="18"/>
      <c r="E7" s="18"/>
      <c r="F7" s="18"/>
      <c r="G7" s="18"/>
      <c r="H7" s="19"/>
      <c r="I7" s="43"/>
      <c r="J7" s="3"/>
    </row>
    <row r="8" spans="1:10" ht="12.75">
      <c r="A8" s="355" t="s">
        <v>29</v>
      </c>
      <c r="B8" s="356"/>
      <c r="C8" s="371" t="s">
        <v>45</v>
      </c>
      <c r="D8" s="372"/>
      <c r="E8" s="372"/>
      <c r="F8" s="372"/>
      <c r="G8" s="372"/>
      <c r="H8" s="372"/>
      <c r="I8" s="373"/>
      <c r="J8" s="3"/>
    </row>
    <row r="9" spans="1:10" ht="12.75">
      <c r="A9" s="357"/>
      <c r="B9" s="358"/>
      <c r="C9" s="22" t="s">
        <v>3</v>
      </c>
      <c r="D9" s="22" t="s">
        <v>4</v>
      </c>
      <c r="E9" s="22" t="s">
        <v>5</v>
      </c>
      <c r="F9" s="22" t="s">
        <v>6</v>
      </c>
      <c r="G9" s="22" t="s">
        <v>42</v>
      </c>
      <c r="H9" s="22" t="s">
        <v>82</v>
      </c>
      <c r="I9" s="23" t="s">
        <v>83</v>
      </c>
      <c r="J9" s="3"/>
    </row>
    <row r="10" spans="1:10" ht="18.75" customHeight="1">
      <c r="A10" s="359"/>
      <c r="B10" s="360"/>
      <c r="C10" s="16" t="s">
        <v>7</v>
      </c>
      <c r="D10" s="16" t="s">
        <v>30</v>
      </c>
      <c r="E10" s="16" t="s">
        <v>57</v>
      </c>
      <c r="F10" s="16" t="s">
        <v>57</v>
      </c>
      <c r="G10" s="16" t="s">
        <v>57</v>
      </c>
      <c r="H10" s="16" t="s">
        <v>7</v>
      </c>
      <c r="I10" s="351" t="s">
        <v>8</v>
      </c>
      <c r="J10" s="3"/>
    </row>
    <row r="11" spans="1:10" ht="33.75">
      <c r="A11" s="20" t="s">
        <v>2</v>
      </c>
      <c r="B11" s="21" t="s">
        <v>235</v>
      </c>
      <c r="C11" s="17" t="s">
        <v>242</v>
      </c>
      <c r="D11" s="17" t="s">
        <v>243</v>
      </c>
      <c r="E11" s="17" t="s">
        <v>244</v>
      </c>
      <c r="F11" s="17" t="s">
        <v>245</v>
      </c>
      <c r="G11" s="17" t="s">
        <v>246</v>
      </c>
      <c r="H11" s="17" t="s">
        <v>247</v>
      </c>
      <c r="I11" s="352"/>
      <c r="J11" s="3"/>
    </row>
    <row r="12" spans="1:14" ht="12.75">
      <c r="A12" s="64" t="s">
        <v>31</v>
      </c>
      <c r="B12" s="65" t="s">
        <v>99</v>
      </c>
      <c r="C12" s="152">
        <f>'Aneksi nr.2'!C28</f>
        <v>23720</v>
      </c>
      <c r="D12" s="152">
        <f>'Aneksi nr.2'!D28</f>
        <v>33992</v>
      </c>
      <c r="E12" s="152">
        <f>'Aneksi nr.2'!E28</f>
        <v>23286</v>
      </c>
      <c r="F12" s="152">
        <f>'Aneksi nr.2'!F28</f>
        <v>23786</v>
      </c>
      <c r="G12" s="152">
        <f>'Aneksi nr.2'!G28</f>
        <v>8227</v>
      </c>
      <c r="H12" s="152">
        <f>'Aneksi nr.2'!H28</f>
        <v>7539</v>
      </c>
      <c r="I12" s="155">
        <f>H12-G12</f>
        <v>-688</v>
      </c>
      <c r="J12" s="3"/>
      <c r="K12" s="179"/>
      <c r="L12" s="179"/>
      <c r="M12" s="179"/>
      <c r="N12" s="179"/>
    </row>
    <row r="13" spans="1:11" ht="12.75">
      <c r="A13" s="64" t="s">
        <v>32</v>
      </c>
      <c r="B13" s="65" t="s">
        <v>100</v>
      </c>
      <c r="C13" s="152">
        <v>0</v>
      </c>
      <c r="D13" s="152">
        <v>30000</v>
      </c>
      <c r="E13" s="152">
        <v>0</v>
      </c>
      <c r="F13" s="152"/>
      <c r="G13" s="152">
        <v>0</v>
      </c>
      <c r="H13" s="152">
        <v>0</v>
      </c>
      <c r="I13" s="155">
        <f>H13-G13</f>
        <v>0</v>
      </c>
      <c r="J13" s="3"/>
      <c r="K13" s="179"/>
    </row>
    <row r="14" spans="1:11" ht="12.75">
      <c r="A14" s="64" t="s">
        <v>33</v>
      </c>
      <c r="B14" s="65" t="s">
        <v>101</v>
      </c>
      <c r="C14" s="152">
        <v>0</v>
      </c>
      <c r="D14" s="152">
        <v>30000</v>
      </c>
      <c r="E14" s="152">
        <v>0</v>
      </c>
      <c r="F14" s="152"/>
      <c r="G14" s="152">
        <v>0</v>
      </c>
      <c r="H14" s="152">
        <v>0</v>
      </c>
      <c r="I14" s="155">
        <f>H14-G14</f>
        <v>0</v>
      </c>
      <c r="J14" s="3"/>
      <c r="K14" s="179"/>
    </row>
    <row r="15" spans="1:10" ht="12.75">
      <c r="A15" s="64"/>
      <c r="B15" s="65"/>
      <c r="C15" s="152"/>
      <c r="D15" s="152"/>
      <c r="E15" s="152"/>
      <c r="F15" s="152"/>
      <c r="G15" s="152"/>
      <c r="H15" s="152"/>
      <c r="I15" s="155">
        <f>H15-G15</f>
        <v>0</v>
      </c>
      <c r="J15" s="3"/>
    </row>
    <row r="16" spans="1:10" ht="12.75">
      <c r="A16" s="64"/>
      <c r="B16" s="65"/>
      <c r="C16" s="152"/>
      <c r="D16" s="152"/>
      <c r="E16" s="152"/>
      <c r="F16" s="152"/>
      <c r="G16" s="152"/>
      <c r="H16" s="152"/>
      <c r="I16" s="155">
        <f>H16-G16</f>
        <v>0</v>
      </c>
      <c r="J16" s="3"/>
    </row>
    <row r="17" spans="1:13" ht="13.5" thickBot="1">
      <c r="A17" s="64" t="s">
        <v>60</v>
      </c>
      <c r="B17" s="65" t="s">
        <v>61</v>
      </c>
      <c r="C17" s="152"/>
      <c r="D17" s="152"/>
      <c r="E17" s="152"/>
      <c r="F17" s="152"/>
      <c r="G17" s="152"/>
      <c r="H17" s="152"/>
      <c r="I17" s="155"/>
      <c r="J17" s="3"/>
      <c r="M17" s="203" t="s">
        <v>155</v>
      </c>
    </row>
    <row r="18" spans="1:10" ht="14.25" customHeight="1" thickBot="1">
      <c r="A18" s="349" t="s">
        <v>236</v>
      </c>
      <c r="B18" s="350"/>
      <c r="C18" s="156">
        <f aca="true" t="shared" si="0" ref="C18:I18">SUM(C12:C17)</f>
        <v>23720</v>
      </c>
      <c r="D18" s="156">
        <f t="shared" si="0"/>
        <v>93992</v>
      </c>
      <c r="E18" s="156">
        <f t="shared" si="0"/>
        <v>23286</v>
      </c>
      <c r="F18" s="156">
        <f t="shared" si="0"/>
        <v>23786</v>
      </c>
      <c r="G18" s="156">
        <f t="shared" si="0"/>
        <v>8227</v>
      </c>
      <c r="H18" s="156">
        <f t="shared" si="0"/>
        <v>7539</v>
      </c>
      <c r="I18" s="157">
        <f t="shared" si="0"/>
        <v>-688</v>
      </c>
      <c r="J18" s="3"/>
    </row>
    <row r="19" spans="1:10" ht="15" customHeight="1" thickBot="1">
      <c r="A19" s="361" t="s">
        <v>302</v>
      </c>
      <c r="B19" s="362"/>
      <c r="C19" s="158"/>
      <c r="D19" s="158"/>
      <c r="E19" s="158"/>
      <c r="F19" s="158"/>
      <c r="G19" s="158"/>
      <c r="H19" s="159"/>
      <c r="I19" s="160"/>
      <c r="J19" s="3"/>
    </row>
    <row r="20" spans="1:10" s="62" customFormat="1" ht="13.5" thickBot="1">
      <c r="A20" s="374" t="s">
        <v>64</v>
      </c>
      <c r="B20" s="375"/>
      <c r="C20" s="161">
        <f aca="true" t="shared" si="1" ref="C20:H20">C18+C19</f>
        <v>23720</v>
      </c>
      <c r="D20" s="161">
        <f t="shared" si="1"/>
        <v>93992</v>
      </c>
      <c r="E20" s="161">
        <f t="shared" si="1"/>
        <v>23286</v>
      </c>
      <c r="F20" s="161">
        <f t="shared" si="1"/>
        <v>23786</v>
      </c>
      <c r="G20" s="161">
        <f t="shared" si="1"/>
        <v>8227</v>
      </c>
      <c r="H20" s="161">
        <f t="shared" si="1"/>
        <v>7539</v>
      </c>
      <c r="I20" s="162"/>
      <c r="J20" s="61"/>
    </row>
    <row r="21" spans="1:10" ht="12.75">
      <c r="A21" s="3"/>
      <c r="B21" s="3"/>
      <c r="C21" s="3"/>
      <c r="D21" s="44"/>
      <c r="E21" s="182"/>
      <c r="F21" s="44"/>
      <c r="G21" s="44"/>
      <c r="H21" s="44"/>
      <c r="I21" s="44"/>
      <c r="J21" s="3"/>
    </row>
    <row r="22" spans="1:10" ht="12.75">
      <c r="A22" s="3"/>
      <c r="B22" s="3"/>
      <c r="C22" s="3"/>
      <c r="D22" s="44"/>
      <c r="E22" s="44"/>
      <c r="F22" s="44"/>
      <c r="G22" s="44"/>
      <c r="H22" s="44"/>
      <c r="I22" s="44"/>
      <c r="J22" s="3"/>
    </row>
    <row r="23" spans="1:10" ht="12.75">
      <c r="A23" s="3"/>
      <c r="B23" s="3"/>
      <c r="C23" s="3"/>
      <c r="D23" s="44"/>
      <c r="E23" s="44"/>
      <c r="F23" s="44"/>
      <c r="G23" s="44"/>
      <c r="H23" s="44"/>
      <c r="I23" s="44"/>
      <c r="J23" s="3"/>
    </row>
    <row r="24" spans="1:10" ht="12.75" customHeight="1">
      <c r="A24" s="120"/>
      <c r="B24" s="365" t="s">
        <v>116</v>
      </c>
      <c r="C24" s="366"/>
      <c r="D24" s="36" t="s">
        <v>9</v>
      </c>
      <c r="E24" s="363" t="s">
        <v>117</v>
      </c>
      <c r="F24" s="364"/>
      <c r="G24" s="44"/>
      <c r="H24" s="44"/>
      <c r="I24" s="44"/>
      <c r="J24" s="3"/>
    </row>
    <row r="25" spans="1:10" ht="12.75">
      <c r="A25" s="120"/>
      <c r="B25" s="367"/>
      <c r="C25" s="368"/>
      <c r="D25" s="36" t="s">
        <v>25</v>
      </c>
      <c r="E25" s="363"/>
      <c r="F25" s="364"/>
      <c r="G25" s="44"/>
      <c r="H25" s="44"/>
      <c r="I25" s="44"/>
      <c r="J25" s="3"/>
    </row>
    <row r="26" spans="1:10" ht="17.25" customHeight="1">
      <c r="A26" s="120"/>
      <c r="B26" s="369"/>
      <c r="C26" s="370"/>
      <c r="D26" s="36" t="s">
        <v>26</v>
      </c>
      <c r="E26" s="363" t="s">
        <v>253</v>
      </c>
      <c r="F26" s="364"/>
      <c r="G26" s="44"/>
      <c r="H26" s="44"/>
      <c r="I26" s="44"/>
      <c r="J26" s="3"/>
    </row>
    <row r="27" spans="1:10" ht="12.75">
      <c r="A27" s="3"/>
      <c r="B27" s="3"/>
      <c r="C27" s="3"/>
      <c r="D27" s="44"/>
      <c r="E27" s="44"/>
      <c r="F27" s="44"/>
      <c r="G27" s="44"/>
      <c r="H27" s="44"/>
      <c r="I27" s="44"/>
      <c r="J27" s="3"/>
    </row>
  </sheetData>
  <sheetProtection/>
  <mergeCells count="12">
    <mergeCell ref="E24:F24"/>
    <mergeCell ref="E25:F25"/>
    <mergeCell ref="E26:F26"/>
    <mergeCell ref="B24:C26"/>
    <mergeCell ref="C8:I8"/>
    <mergeCell ref="A20:B20"/>
    <mergeCell ref="B6:F6"/>
    <mergeCell ref="A18:B18"/>
    <mergeCell ref="I10:I11"/>
    <mergeCell ref="H6:I6"/>
    <mergeCell ref="A8:B10"/>
    <mergeCell ref="A19:B19"/>
  </mergeCells>
  <printOptions horizontalCentered="1" verticalCentered="1"/>
  <pageMargins left="0" right="0" top="0" bottom="0"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Q107"/>
  <sheetViews>
    <sheetView zoomScalePageLayoutView="0" workbookViewId="0" topLeftCell="A73">
      <selection activeCell="E90" sqref="E90"/>
    </sheetView>
  </sheetViews>
  <sheetFormatPr defaultColWidth="9.140625" defaultRowHeight="12.75"/>
  <cols>
    <col min="1" max="1" width="11.7109375" style="26" customWidth="1"/>
    <col min="2" max="2" width="39.57421875" style="0" customWidth="1"/>
    <col min="3" max="3" width="12.140625" style="0" customWidth="1"/>
    <col min="4" max="4" width="13.57421875" style="26" customWidth="1"/>
    <col min="5" max="5" width="13.28125" style="26" customWidth="1"/>
    <col min="6" max="6" width="15.00390625" style="26" customWidth="1"/>
    <col min="7" max="7" width="18.57421875" style="26" customWidth="1"/>
    <col min="8" max="8" width="19.28125" style="26" customWidth="1"/>
    <col min="9" max="9" width="13.140625" style="52" customWidth="1"/>
  </cols>
  <sheetData>
    <row r="2" spans="1:9" s="25" customFormat="1" ht="15.75">
      <c r="A2" s="67" t="s">
        <v>89</v>
      </c>
      <c r="D2" s="30"/>
      <c r="E2" s="30"/>
      <c r="F2" s="30"/>
      <c r="G2" s="30"/>
      <c r="H2" s="30"/>
      <c r="I2" s="46"/>
    </row>
    <row r="3" spans="1:10" ht="13.5" thickBot="1">
      <c r="A3" s="376" t="s">
        <v>250</v>
      </c>
      <c r="B3" s="376"/>
      <c r="C3" s="2"/>
      <c r="D3" s="27"/>
      <c r="E3" s="27"/>
      <c r="F3" s="34"/>
      <c r="G3" s="35"/>
      <c r="H3" s="31"/>
      <c r="I3" s="47" t="s">
        <v>234</v>
      </c>
      <c r="J3" s="3"/>
    </row>
    <row r="4" spans="1:10" s="42" customFormat="1" ht="12.75">
      <c r="A4" s="37"/>
      <c r="B4" s="13"/>
      <c r="C4" s="13"/>
      <c r="D4" s="38"/>
      <c r="E4" s="38"/>
      <c r="F4" s="39"/>
      <c r="G4" s="39"/>
      <c r="H4" s="40"/>
      <c r="I4" s="48"/>
      <c r="J4" s="41"/>
    </row>
    <row r="5" spans="1:10" ht="12.75">
      <c r="A5" s="28" t="s">
        <v>27</v>
      </c>
      <c r="B5" s="70" t="s">
        <v>128</v>
      </c>
      <c r="C5" s="132"/>
      <c r="D5" s="132"/>
      <c r="E5" s="132"/>
      <c r="F5" s="132"/>
      <c r="G5" s="133"/>
      <c r="H5" s="10" t="s">
        <v>28</v>
      </c>
      <c r="I5" s="58" t="s">
        <v>129</v>
      </c>
      <c r="J5" s="3"/>
    </row>
    <row r="6" spans="1:10" ht="12.75">
      <c r="A6" s="28" t="s">
        <v>1</v>
      </c>
      <c r="B6" s="70" t="s">
        <v>130</v>
      </c>
      <c r="C6" s="134"/>
      <c r="D6" s="134"/>
      <c r="E6" s="134"/>
      <c r="F6" s="134"/>
      <c r="G6" s="135"/>
      <c r="H6" s="10" t="s">
        <v>62</v>
      </c>
      <c r="I6" s="202" t="s">
        <v>150</v>
      </c>
      <c r="J6" s="3"/>
    </row>
    <row r="7" spans="1:10" s="55" customFormat="1" ht="12.75">
      <c r="A7" s="356" t="s">
        <v>90</v>
      </c>
      <c r="B7" s="386" t="s">
        <v>59</v>
      </c>
      <c r="C7" s="22" t="s">
        <v>3</v>
      </c>
      <c r="D7" s="22" t="s">
        <v>4</v>
      </c>
      <c r="E7" s="22" t="s">
        <v>5</v>
      </c>
      <c r="F7" s="22" t="s">
        <v>6</v>
      </c>
      <c r="G7" s="22" t="s">
        <v>42</v>
      </c>
      <c r="H7" s="22" t="s">
        <v>82</v>
      </c>
      <c r="I7" s="49" t="s">
        <v>83</v>
      </c>
      <c r="J7" s="54"/>
    </row>
    <row r="8" spans="1:10" s="57" customFormat="1" ht="12.75">
      <c r="A8" s="358"/>
      <c r="B8" s="387"/>
      <c r="C8" s="16" t="s">
        <v>7</v>
      </c>
      <c r="D8" s="16" t="s">
        <v>30</v>
      </c>
      <c r="E8" s="16" t="s">
        <v>57</v>
      </c>
      <c r="F8" s="16" t="s">
        <v>57</v>
      </c>
      <c r="G8" s="16" t="s">
        <v>57</v>
      </c>
      <c r="H8" s="16" t="s">
        <v>7</v>
      </c>
      <c r="I8" s="380" t="s">
        <v>8</v>
      </c>
      <c r="J8" s="56"/>
    </row>
    <row r="9" spans="1:10" s="57" customFormat="1" ht="33.75">
      <c r="A9" s="360"/>
      <c r="B9" s="388"/>
      <c r="C9" s="17" t="s">
        <v>248</v>
      </c>
      <c r="D9" s="17" t="s">
        <v>249</v>
      </c>
      <c r="E9" s="17" t="s">
        <v>244</v>
      </c>
      <c r="F9" s="17" t="s">
        <v>245</v>
      </c>
      <c r="G9" s="17" t="s">
        <v>237</v>
      </c>
      <c r="H9" s="17" t="s">
        <v>238</v>
      </c>
      <c r="I9" s="381"/>
      <c r="J9" s="56"/>
    </row>
    <row r="10" spans="1:17" ht="12.75">
      <c r="A10" s="29">
        <v>600</v>
      </c>
      <c r="B10" s="6" t="s">
        <v>10</v>
      </c>
      <c r="C10" s="163">
        <v>18519</v>
      </c>
      <c r="D10" s="163">
        <v>20874</v>
      </c>
      <c r="E10" s="163">
        <v>17640</v>
      </c>
      <c r="F10" s="163">
        <v>18040</v>
      </c>
      <c r="G10" s="163">
        <v>6400</v>
      </c>
      <c r="H10" s="163">
        <v>6076</v>
      </c>
      <c r="I10" s="164">
        <f>H10-G10</f>
        <v>-324</v>
      </c>
      <c r="J10" s="3"/>
      <c r="K10" s="179"/>
      <c r="L10" s="179"/>
      <c r="M10" s="179"/>
      <c r="Q10" s="179"/>
    </row>
    <row r="11" spans="1:10" ht="12.75">
      <c r="A11" s="29">
        <v>601</v>
      </c>
      <c r="B11" s="6" t="s">
        <v>11</v>
      </c>
      <c r="C11" s="163">
        <v>3053</v>
      </c>
      <c r="D11" s="163">
        <v>3218</v>
      </c>
      <c r="E11" s="163">
        <v>2946</v>
      </c>
      <c r="F11" s="163">
        <v>3046</v>
      </c>
      <c r="G11" s="204">
        <v>1017</v>
      </c>
      <c r="H11" s="163">
        <v>1006</v>
      </c>
      <c r="I11" s="164">
        <f aca="true" t="shared" si="0" ref="I11:I16">H11-G11</f>
        <v>-11</v>
      </c>
      <c r="J11" s="3"/>
    </row>
    <row r="12" spans="1:10" ht="12.75">
      <c r="A12" s="29">
        <v>602</v>
      </c>
      <c r="B12" s="6" t="s">
        <v>12</v>
      </c>
      <c r="C12" s="163">
        <v>1983</v>
      </c>
      <c r="D12" s="163">
        <v>4750</v>
      </c>
      <c r="E12" s="163">
        <v>2700</v>
      </c>
      <c r="F12" s="163">
        <v>2700</v>
      </c>
      <c r="G12" s="163">
        <v>810</v>
      </c>
      <c r="H12" s="163">
        <v>457</v>
      </c>
      <c r="I12" s="164">
        <f t="shared" si="0"/>
        <v>-353</v>
      </c>
      <c r="J12" s="3"/>
    </row>
    <row r="13" spans="1:10" ht="12.75">
      <c r="A13" s="29">
        <v>603</v>
      </c>
      <c r="B13" s="6" t="s">
        <v>13</v>
      </c>
      <c r="C13" s="163">
        <v>0</v>
      </c>
      <c r="D13" s="163">
        <v>0</v>
      </c>
      <c r="E13" s="163">
        <v>0</v>
      </c>
      <c r="F13" s="163">
        <v>0</v>
      </c>
      <c r="G13" s="163">
        <v>0</v>
      </c>
      <c r="H13" s="163">
        <v>0</v>
      </c>
      <c r="I13" s="164">
        <f t="shared" si="0"/>
        <v>0</v>
      </c>
      <c r="J13" s="3"/>
    </row>
    <row r="14" spans="1:10" ht="12.75">
      <c r="A14" s="29">
        <v>604</v>
      </c>
      <c r="B14" s="6" t="s">
        <v>14</v>
      </c>
      <c r="C14" s="163">
        <v>0</v>
      </c>
      <c r="D14" s="163">
        <v>0</v>
      </c>
      <c r="E14" s="163">
        <v>0</v>
      </c>
      <c r="F14" s="163">
        <v>0</v>
      </c>
      <c r="G14" s="163">
        <v>0</v>
      </c>
      <c r="H14" s="163">
        <v>0</v>
      </c>
      <c r="I14" s="164">
        <f t="shared" si="0"/>
        <v>0</v>
      </c>
      <c r="J14" s="3"/>
    </row>
    <row r="15" spans="1:14" ht="12.75">
      <c r="A15" s="29">
        <v>605</v>
      </c>
      <c r="B15" s="6" t="s">
        <v>15</v>
      </c>
      <c r="C15" s="163">
        <v>0</v>
      </c>
      <c r="D15" s="163">
        <v>0</v>
      </c>
      <c r="E15" s="163">
        <v>0</v>
      </c>
      <c r="F15" s="163">
        <v>0</v>
      </c>
      <c r="G15" s="163">
        <v>0</v>
      </c>
      <c r="H15" s="163">
        <v>0</v>
      </c>
      <c r="I15" s="164">
        <f t="shared" si="0"/>
        <v>0</v>
      </c>
      <c r="J15" s="3"/>
      <c r="N15" s="184"/>
    </row>
    <row r="16" spans="1:10" ht="12.75">
      <c r="A16" s="29">
        <v>606</v>
      </c>
      <c r="B16" s="6" t="s">
        <v>16</v>
      </c>
      <c r="C16" s="163">
        <v>0</v>
      </c>
      <c r="D16" s="163">
        <v>150</v>
      </c>
      <c r="E16" s="163">
        <v>0</v>
      </c>
      <c r="F16" s="163">
        <v>0</v>
      </c>
      <c r="G16" s="163">
        <f>F16</f>
        <v>0</v>
      </c>
      <c r="H16" s="163"/>
      <c r="I16" s="164">
        <f t="shared" si="0"/>
        <v>0</v>
      </c>
      <c r="J16" s="3"/>
    </row>
    <row r="17" spans="1:10" s="62" customFormat="1" ht="12.75">
      <c r="A17" s="59" t="s">
        <v>17</v>
      </c>
      <c r="B17" s="63" t="s">
        <v>18</v>
      </c>
      <c r="C17" s="165">
        <f>SUM(C10:C16)</f>
        <v>23555</v>
      </c>
      <c r="D17" s="165">
        <f aca="true" t="shared" si="1" ref="D17:I17">SUM(D10:D16)</f>
        <v>28992</v>
      </c>
      <c r="E17" s="165">
        <f t="shared" si="1"/>
        <v>23286</v>
      </c>
      <c r="F17" s="165">
        <f t="shared" si="1"/>
        <v>23786</v>
      </c>
      <c r="G17" s="165">
        <f t="shared" si="1"/>
        <v>8227</v>
      </c>
      <c r="H17" s="165">
        <f t="shared" si="1"/>
        <v>7539</v>
      </c>
      <c r="I17" s="166">
        <f t="shared" si="1"/>
        <v>-688</v>
      </c>
      <c r="J17" s="61"/>
    </row>
    <row r="18" spans="1:10" ht="12.75">
      <c r="A18" s="29">
        <v>230</v>
      </c>
      <c r="B18" s="6" t="s">
        <v>19</v>
      </c>
      <c r="C18" s="163">
        <v>0</v>
      </c>
      <c r="D18" s="163">
        <v>0</v>
      </c>
      <c r="E18" s="163">
        <v>0</v>
      </c>
      <c r="F18" s="163">
        <v>0</v>
      </c>
      <c r="G18" s="163">
        <v>0</v>
      </c>
      <c r="H18" s="163">
        <v>0</v>
      </c>
      <c r="I18" s="164">
        <f>H18-G18</f>
        <v>0</v>
      </c>
      <c r="J18" s="3"/>
    </row>
    <row r="19" spans="1:10" ht="12.75">
      <c r="A19" s="29">
        <v>231</v>
      </c>
      <c r="B19" s="6" t="s">
        <v>20</v>
      </c>
      <c r="C19" s="163">
        <v>165</v>
      </c>
      <c r="D19" s="163">
        <v>5000</v>
      </c>
      <c r="E19" s="163">
        <v>0</v>
      </c>
      <c r="F19" s="163">
        <v>0</v>
      </c>
      <c r="G19" s="163">
        <v>0</v>
      </c>
      <c r="H19" s="163">
        <v>0</v>
      </c>
      <c r="I19" s="164">
        <f>H19-G19</f>
        <v>0</v>
      </c>
      <c r="J19" s="3"/>
    </row>
    <row r="20" spans="1:10" ht="12.75">
      <c r="A20" s="29">
        <v>232</v>
      </c>
      <c r="B20" s="6" t="s">
        <v>21</v>
      </c>
      <c r="C20" s="163">
        <v>0</v>
      </c>
      <c r="D20" s="163">
        <v>0</v>
      </c>
      <c r="E20" s="163"/>
      <c r="F20" s="163"/>
      <c r="G20" s="163"/>
      <c r="H20" s="163"/>
      <c r="I20" s="164">
        <f>H20-G20</f>
        <v>0</v>
      </c>
      <c r="J20" s="3"/>
    </row>
    <row r="21" spans="1:10" ht="12.75">
      <c r="A21" s="45" t="s">
        <v>22</v>
      </c>
      <c r="B21" s="53" t="s">
        <v>43</v>
      </c>
      <c r="C21" s="167">
        <f>SUM(C18:C20)</f>
        <v>165</v>
      </c>
      <c r="D21" s="167">
        <f aca="true" t="shared" si="2" ref="D21:I21">SUM(D18:D20)</f>
        <v>5000</v>
      </c>
      <c r="E21" s="167">
        <f t="shared" si="2"/>
        <v>0</v>
      </c>
      <c r="F21" s="167">
        <f t="shared" si="2"/>
        <v>0</v>
      </c>
      <c r="G21" s="167">
        <f t="shared" si="2"/>
        <v>0</v>
      </c>
      <c r="H21" s="167">
        <f t="shared" si="2"/>
        <v>0</v>
      </c>
      <c r="I21" s="168">
        <f t="shared" si="2"/>
        <v>0</v>
      </c>
      <c r="J21" s="3"/>
    </row>
    <row r="22" spans="1:10" ht="12.75">
      <c r="A22" s="29">
        <v>230</v>
      </c>
      <c r="B22" s="6" t="s">
        <v>19</v>
      </c>
      <c r="C22" s="169">
        <v>0</v>
      </c>
      <c r="D22" s="169">
        <v>0</v>
      </c>
      <c r="E22" s="169">
        <v>0</v>
      </c>
      <c r="F22" s="169">
        <v>0</v>
      </c>
      <c r="G22" s="169">
        <v>0</v>
      </c>
      <c r="H22" s="169">
        <v>0</v>
      </c>
      <c r="I22" s="164">
        <f>H22-G22</f>
        <v>0</v>
      </c>
      <c r="J22" s="3"/>
    </row>
    <row r="23" spans="1:10" ht="12.75">
      <c r="A23" s="29">
        <v>231</v>
      </c>
      <c r="B23" s="6" t="s">
        <v>20</v>
      </c>
      <c r="C23" s="169">
        <v>0</v>
      </c>
      <c r="D23" s="169">
        <v>0</v>
      </c>
      <c r="E23" s="169">
        <v>0</v>
      </c>
      <c r="F23" s="169">
        <v>0</v>
      </c>
      <c r="G23" s="169">
        <v>0</v>
      </c>
      <c r="H23" s="169">
        <v>0</v>
      </c>
      <c r="I23" s="164">
        <f>H23-G23</f>
        <v>0</v>
      </c>
      <c r="J23" s="3"/>
    </row>
    <row r="24" spans="1:10" ht="12.75">
      <c r="A24" s="29">
        <v>232</v>
      </c>
      <c r="B24" s="6" t="s">
        <v>21</v>
      </c>
      <c r="C24" s="169">
        <v>0</v>
      </c>
      <c r="D24" s="169">
        <v>0</v>
      </c>
      <c r="E24" s="169">
        <v>0</v>
      </c>
      <c r="F24" s="169">
        <v>0</v>
      </c>
      <c r="G24" s="169">
        <v>0</v>
      </c>
      <c r="H24" s="169">
        <v>0</v>
      </c>
      <c r="I24" s="164">
        <f>H24-G24</f>
        <v>0</v>
      </c>
      <c r="J24" s="3"/>
    </row>
    <row r="25" spans="1:10" ht="12.75">
      <c r="A25" s="45" t="s">
        <v>22</v>
      </c>
      <c r="B25" s="53" t="s">
        <v>44</v>
      </c>
      <c r="C25" s="167">
        <f>SUM(C22:C24)</f>
        <v>0</v>
      </c>
      <c r="D25" s="167">
        <v>0</v>
      </c>
      <c r="E25" s="167">
        <f>SUM(E22:E24)</f>
        <v>0</v>
      </c>
      <c r="F25" s="167">
        <f>SUM(F22:F24)</f>
        <v>0</v>
      </c>
      <c r="G25" s="167">
        <f>SUM(G22:G24)</f>
        <v>0</v>
      </c>
      <c r="H25" s="167">
        <f>SUM(H22:H24)</f>
        <v>0</v>
      </c>
      <c r="I25" s="168">
        <f>SUM(I22:I24)</f>
        <v>0</v>
      </c>
      <c r="J25" s="3"/>
    </row>
    <row r="26" spans="1:10" s="62" customFormat="1" ht="12.75">
      <c r="A26" s="59" t="s">
        <v>23</v>
      </c>
      <c r="B26" s="60" t="s">
        <v>63</v>
      </c>
      <c r="C26" s="170">
        <f aca="true" t="shared" si="3" ref="C26:I26">C21+C25</f>
        <v>165</v>
      </c>
      <c r="D26" s="170">
        <f t="shared" si="3"/>
        <v>5000</v>
      </c>
      <c r="E26" s="170">
        <f t="shared" si="3"/>
        <v>0</v>
      </c>
      <c r="F26" s="170">
        <f t="shared" si="3"/>
        <v>0</v>
      </c>
      <c r="G26" s="170">
        <f t="shared" si="3"/>
        <v>0</v>
      </c>
      <c r="H26" s="170">
        <f t="shared" si="3"/>
        <v>0</v>
      </c>
      <c r="I26" s="171">
        <f t="shared" si="3"/>
        <v>0</v>
      </c>
      <c r="J26" s="61"/>
    </row>
    <row r="27" spans="1:9" ht="12.75">
      <c r="A27" s="382" t="s">
        <v>46</v>
      </c>
      <c r="B27" s="383"/>
      <c r="C27" s="172"/>
      <c r="D27" s="172"/>
      <c r="E27" s="172"/>
      <c r="F27" s="172"/>
      <c r="G27" s="172"/>
      <c r="H27" s="183"/>
      <c r="I27" s="173"/>
    </row>
    <row r="28" spans="1:9" s="62" customFormat="1" ht="18.75" customHeight="1" thickBot="1">
      <c r="A28" s="384" t="s">
        <v>47</v>
      </c>
      <c r="B28" s="385"/>
      <c r="C28" s="174">
        <f aca="true" t="shared" si="4" ref="C28:I28">C17+C26+C27</f>
        <v>23720</v>
      </c>
      <c r="D28" s="174">
        <f t="shared" si="4"/>
        <v>33992</v>
      </c>
      <c r="E28" s="174">
        <f t="shared" si="4"/>
        <v>23286</v>
      </c>
      <c r="F28" s="174">
        <f t="shared" si="4"/>
        <v>23786</v>
      </c>
      <c r="G28" s="174">
        <f t="shared" si="4"/>
        <v>8227</v>
      </c>
      <c r="H28" s="174">
        <f t="shared" si="4"/>
        <v>7539</v>
      </c>
      <c r="I28" s="175">
        <f t="shared" si="4"/>
        <v>-688</v>
      </c>
    </row>
    <row r="29" spans="1:9" ht="23.25" customHeight="1">
      <c r="A29" s="8"/>
      <c r="B29" s="4"/>
      <c r="C29" s="4"/>
      <c r="D29" s="32"/>
      <c r="E29" s="32"/>
      <c r="F29" s="32"/>
      <c r="G29" s="32"/>
      <c r="H29" s="32"/>
      <c r="I29" s="50"/>
    </row>
    <row r="30" spans="1:9" ht="11.25" customHeight="1">
      <c r="A30" s="8"/>
      <c r="B30" s="4"/>
      <c r="C30" s="4"/>
      <c r="D30" s="32"/>
      <c r="E30" s="32"/>
      <c r="F30" s="32"/>
      <c r="G30" s="32"/>
      <c r="H30" s="32"/>
      <c r="I30" s="50"/>
    </row>
    <row r="32" spans="1:9" ht="17.25" customHeight="1">
      <c r="A32" s="377" t="s">
        <v>24</v>
      </c>
      <c r="B32" s="119" t="s">
        <v>127</v>
      </c>
      <c r="C32" s="365" t="s">
        <v>116</v>
      </c>
      <c r="D32" s="366"/>
      <c r="E32" s="36" t="s">
        <v>9</v>
      </c>
      <c r="F32" s="363" t="s">
        <v>117</v>
      </c>
      <c r="G32" s="364"/>
      <c r="H32" s="33"/>
      <c r="I32" s="51"/>
    </row>
    <row r="33" spans="1:9" ht="19.5" customHeight="1">
      <c r="A33" s="378"/>
      <c r="B33" s="119" t="s">
        <v>25</v>
      </c>
      <c r="C33" s="367"/>
      <c r="D33" s="368"/>
      <c r="E33" s="36" t="s">
        <v>25</v>
      </c>
      <c r="F33" s="363"/>
      <c r="G33" s="364"/>
      <c r="H33" s="33"/>
      <c r="I33" s="51"/>
    </row>
    <row r="34" spans="1:9" ht="21.75" customHeight="1">
      <c r="A34" s="379"/>
      <c r="B34" s="119" t="s">
        <v>254</v>
      </c>
      <c r="C34" s="369"/>
      <c r="D34" s="370"/>
      <c r="E34" s="36" t="s">
        <v>26</v>
      </c>
      <c r="F34" s="363" t="s">
        <v>253</v>
      </c>
      <c r="G34" s="364"/>
      <c r="H34" s="33"/>
      <c r="I34" s="51"/>
    </row>
    <row r="39" spans="1:9" ht="15.75">
      <c r="A39" s="67" t="str">
        <f>+'Aneksi nr.1'!A4</f>
        <v>Periudha Janar- Prill  2021</v>
      </c>
      <c r="B39" s="25"/>
      <c r="C39" s="25"/>
      <c r="D39" s="30"/>
      <c r="E39" s="30"/>
      <c r="F39" s="30"/>
      <c r="G39" s="30"/>
      <c r="H39" s="30"/>
      <c r="I39" s="46"/>
    </row>
    <row r="40" spans="1:9" ht="13.5" thickBot="1">
      <c r="A40" s="376" t="s">
        <v>251</v>
      </c>
      <c r="B40" s="376"/>
      <c r="C40" s="2"/>
      <c r="D40" s="27"/>
      <c r="E40" s="27"/>
      <c r="F40" s="34"/>
      <c r="G40" s="35"/>
      <c r="H40" s="31"/>
      <c r="I40" s="47" t="s">
        <v>234</v>
      </c>
    </row>
    <row r="41" spans="1:9" ht="12.75">
      <c r="A41" s="37"/>
      <c r="B41" s="13"/>
      <c r="C41" s="13"/>
      <c r="D41" s="38"/>
      <c r="E41" s="38"/>
      <c r="F41" s="39"/>
      <c r="G41" s="39"/>
      <c r="H41" s="40"/>
      <c r="I41" s="48"/>
    </row>
    <row r="42" spans="1:9" ht="12.75">
      <c r="A42" s="28" t="s">
        <v>27</v>
      </c>
      <c r="B42" s="70" t="s">
        <v>128</v>
      </c>
      <c r="C42" s="132"/>
      <c r="D42" s="132"/>
      <c r="E42" s="132"/>
      <c r="F42" s="132"/>
      <c r="G42" s="133"/>
      <c r="H42" s="10" t="s">
        <v>28</v>
      </c>
      <c r="I42" s="58" t="s">
        <v>129</v>
      </c>
    </row>
    <row r="43" spans="1:9" ht="12.75">
      <c r="A43" s="28" t="s">
        <v>1</v>
      </c>
      <c r="B43" s="70" t="s">
        <v>130</v>
      </c>
      <c r="C43" s="134"/>
      <c r="D43" s="134"/>
      <c r="E43" s="134"/>
      <c r="F43" s="134"/>
      <c r="G43" s="135"/>
      <c r="H43" s="10" t="s">
        <v>62</v>
      </c>
      <c r="I43" s="202" t="s">
        <v>151</v>
      </c>
    </row>
    <row r="44" spans="1:9" ht="12.75">
      <c r="A44" s="356" t="s">
        <v>90</v>
      </c>
      <c r="B44" s="386" t="s">
        <v>59</v>
      </c>
      <c r="C44" s="22" t="s">
        <v>3</v>
      </c>
      <c r="D44" s="22" t="s">
        <v>4</v>
      </c>
      <c r="E44" s="22" t="s">
        <v>5</v>
      </c>
      <c r="F44" s="22" t="s">
        <v>6</v>
      </c>
      <c r="G44" s="22" t="s">
        <v>42</v>
      </c>
      <c r="H44" s="22" t="s">
        <v>82</v>
      </c>
      <c r="I44" s="49" t="s">
        <v>83</v>
      </c>
    </row>
    <row r="45" spans="1:9" ht="12.75">
      <c r="A45" s="358"/>
      <c r="B45" s="387"/>
      <c r="C45" s="16" t="s">
        <v>7</v>
      </c>
      <c r="D45" s="16" t="s">
        <v>30</v>
      </c>
      <c r="E45" s="16" t="s">
        <v>57</v>
      </c>
      <c r="F45" s="16" t="s">
        <v>57</v>
      </c>
      <c r="G45" s="16" t="s">
        <v>57</v>
      </c>
      <c r="H45" s="16" t="s">
        <v>7</v>
      </c>
      <c r="I45" s="380" t="s">
        <v>8</v>
      </c>
    </row>
    <row r="46" spans="1:9" ht="33.75">
      <c r="A46" s="360"/>
      <c r="B46" s="388"/>
      <c r="C46" s="17" t="s">
        <v>248</v>
      </c>
      <c r="D46" s="17" t="s">
        <v>249</v>
      </c>
      <c r="E46" s="17" t="s">
        <v>138</v>
      </c>
      <c r="F46" s="17" t="s">
        <v>139</v>
      </c>
      <c r="G46" s="17" t="s">
        <v>81</v>
      </c>
      <c r="H46" s="17" t="s">
        <v>80</v>
      </c>
      <c r="I46" s="381"/>
    </row>
    <row r="47" spans="1:9" ht="12.75">
      <c r="A47" s="29">
        <v>600</v>
      </c>
      <c r="B47" s="6" t="s">
        <v>10</v>
      </c>
      <c r="C47" s="163">
        <v>0</v>
      </c>
      <c r="D47" s="163">
        <v>0</v>
      </c>
      <c r="E47" s="163">
        <v>0</v>
      </c>
      <c r="F47" s="163">
        <v>0</v>
      </c>
      <c r="G47" s="163">
        <v>0</v>
      </c>
      <c r="H47" s="163">
        <v>0</v>
      </c>
      <c r="I47" s="164">
        <f>H47-G47</f>
        <v>0</v>
      </c>
    </row>
    <row r="48" spans="1:9" ht="12.75">
      <c r="A48" s="29">
        <v>601</v>
      </c>
      <c r="B48" s="6" t="s">
        <v>11</v>
      </c>
      <c r="C48" s="163">
        <v>0</v>
      </c>
      <c r="D48" s="163">
        <v>0</v>
      </c>
      <c r="E48" s="163">
        <v>0</v>
      </c>
      <c r="F48" s="163">
        <v>0</v>
      </c>
      <c r="G48" s="163">
        <v>0</v>
      </c>
      <c r="H48" s="163">
        <v>0</v>
      </c>
      <c r="I48" s="164">
        <f aca="true" t="shared" si="5" ref="I48:I53">H48-G48</f>
        <v>0</v>
      </c>
    </row>
    <row r="49" spans="1:9" ht="12.75">
      <c r="A49" s="29">
        <v>602</v>
      </c>
      <c r="B49" s="6" t="s">
        <v>12</v>
      </c>
      <c r="C49" s="163">
        <v>0</v>
      </c>
      <c r="D49" s="163">
        <v>0</v>
      </c>
      <c r="E49" s="163">
        <v>0</v>
      </c>
      <c r="F49" s="163">
        <v>0</v>
      </c>
      <c r="G49" s="163">
        <v>0</v>
      </c>
      <c r="H49" s="163">
        <v>0</v>
      </c>
      <c r="I49" s="164">
        <f t="shared" si="5"/>
        <v>0</v>
      </c>
    </row>
    <row r="50" spans="1:9" ht="12.75">
      <c r="A50" s="29">
        <v>603</v>
      </c>
      <c r="B50" s="6" t="s">
        <v>13</v>
      </c>
      <c r="C50" s="163">
        <v>0</v>
      </c>
      <c r="D50" s="163">
        <v>0</v>
      </c>
      <c r="E50" s="163">
        <v>0</v>
      </c>
      <c r="F50" s="163">
        <v>0</v>
      </c>
      <c r="G50" s="163">
        <v>0</v>
      </c>
      <c r="H50" s="163">
        <v>0</v>
      </c>
      <c r="I50" s="164">
        <f t="shared" si="5"/>
        <v>0</v>
      </c>
    </row>
    <row r="51" spans="1:9" ht="12.75">
      <c r="A51" s="29">
        <v>604</v>
      </c>
      <c r="B51" s="6" t="s">
        <v>14</v>
      </c>
      <c r="C51" s="163">
        <v>0</v>
      </c>
      <c r="D51" s="163">
        <v>0</v>
      </c>
      <c r="E51" s="163">
        <v>0</v>
      </c>
      <c r="F51" s="163">
        <v>0</v>
      </c>
      <c r="G51" s="163">
        <v>0</v>
      </c>
      <c r="H51" s="163">
        <v>0</v>
      </c>
      <c r="I51" s="164">
        <f t="shared" si="5"/>
        <v>0</v>
      </c>
    </row>
    <row r="52" spans="1:9" ht="12.75">
      <c r="A52" s="29">
        <v>605</v>
      </c>
      <c r="B52" s="6" t="s">
        <v>15</v>
      </c>
      <c r="C52" s="163">
        <v>0</v>
      </c>
      <c r="D52" s="163">
        <v>0</v>
      </c>
      <c r="E52" s="163">
        <v>0</v>
      </c>
      <c r="F52" s="163">
        <v>0</v>
      </c>
      <c r="G52" s="163">
        <v>0</v>
      </c>
      <c r="H52" s="163">
        <v>0</v>
      </c>
      <c r="I52" s="164">
        <f t="shared" si="5"/>
        <v>0</v>
      </c>
    </row>
    <row r="53" spans="1:9" ht="12.75">
      <c r="A53" s="29">
        <v>606</v>
      </c>
      <c r="B53" s="6" t="s">
        <v>16</v>
      </c>
      <c r="C53" s="163">
        <v>0</v>
      </c>
      <c r="D53" s="163">
        <v>0</v>
      </c>
      <c r="E53" s="163">
        <v>0</v>
      </c>
      <c r="F53" s="163">
        <v>0</v>
      </c>
      <c r="G53" s="163">
        <f>F53</f>
        <v>0</v>
      </c>
      <c r="H53" s="163"/>
      <c r="I53" s="164">
        <f t="shared" si="5"/>
        <v>0</v>
      </c>
    </row>
    <row r="54" spans="1:9" ht="12.75">
      <c r="A54" s="59" t="s">
        <v>17</v>
      </c>
      <c r="B54" s="63" t="s">
        <v>18</v>
      </c>
      <c r="C54" s="165">
        <f>SUM(C47:C53)</f>
        <v>0</v>
      </c>
      <c r="D54" s="165">
        <f aca="true" t="shared" si="6" ref="D54:I54">SUM(D47:D53)</f>
        <v>0</v>
      </c>
      <c r="E54" s="165">
        <f t="shared" si="6"/>
        <v>0</v>
      </c>
      <c r="F54" s="165">
        <f t="shared" si="6"/>
        <v>0</v>
      </c>
      <c r="G54" s="165">
        <f t="shared" si="6"/>
        <v>0</v>
      </c>
      <c r="H54" s="165">
        <f t="shared" si="6"/>
        <v>0</v>
      </c>
      <c r="I54" s="166">
        <f t="shared" si="6"/>
        <v>0</v>
      </c>
    </row>
    <row r="55" spans="1:9" ht="12.75">
      <c r="A55" s="29">
        <v>230</v>
      </c>
      <c r="B55" s="6" t="s">
        <v>19</v>
      </c>
      <c r="C55" s="163">
        <v>0</v>
      </c>
      <c r="D55" s="163">
        <v>0</v>
      </c>
      <c r="E55" s="163">
        <v>0</v>
      </c>
      <c r="F55" s="163">
        <v>0</v>
      </c>
      <c r="G55" s="163">
        <v>0</v>
      </c>
      <c r="H55" s="163">
        <v>0</v>
      </c>
      <c r="I55" s="164">
        <f>H55-G55</f>
        <v>0</v>
      </c>
    </row>
    <row r="56" spans="1:9" ht="12.75">
      <c r="A56" s="29">
        <v>231</v>
      </c>
      <c r="B56" s="6" t="s">
        <v>20</v>
      </c>
      <c r="C56" s="163">
        <v>0</v>
      </c>
      <c r="D56" s="163">
        <v>30000</v>
      </c>
      <c r="E56" s="163">
        <v>0</v>
      </c>
      <c r="F56" s="163"/>
      <c r="G56" s="163"/>
      <c r="H56" s="163">
        <v>0</v>
      </c>
      <c r="I56" s="164">
        <f>H56-G56</f>
        <v>0</v>
      </c>
    </row>
    <row r="57" spans="1:9" ht="12.75">
      <c r="A57" s="29">
        <v>232</v>
      </c>
      <c r="B57" s="6" t="s">
        <v>21</v>
      </c>
      <c r="C57" s="163">
        <v>0</v>
      </c>
      <c r="D57" s="163">
        <v>0</v>
      </c>
      <c r="E57" s="163"/>
      <c r="F57" s="163"/>
      <c r="G57" s="163"/>
      <c r="H57" s="163"/>
      <c r="I57" s="164">
        <f>H57-G57</f>
        <v>0</v>
      </c>
    </row>
    <row r="58" spans="1:9" ht="12.75">
      <c r="A58" s="45" t="s">
        <v>22</v>
      </c>
      <c r="B58" s="53" t="s">
        <v>43</v>
      </c>
      <c r="C58" s="167">
        <f>SUM(C55:C57)</f>
        <v>0</v>
      </c>
      <c r="D58" s="167">
        <f aca="true" t="shared" si="7" ref="D58:I58">SUM(D55:D57)</f>
        <v>30000</v>
      </c>
      <c r="E58" s="167">
        <f t="shared" si="7"/>
        <v>0</v>
      </c>
      <c r="F58" s="167">
        <f t="shared" si="7"/>
        <v>0</v>
      </c>
      <c r="G58" s="167">
        <f t="shared" si="7"/>
        <v>0</v>
      </c>
      <c r="H58" s="167">
        <f t="shared" si="7"/>
        <v>0</v>
      </c>
      <c r="I58" s="168">
        <f t="shared" si="7"/>
        <v>0</v>
      </c>
    </row>
    <row r="59" spans="1:9" ht="12.75">
      <c r="A59" s="29">
        <v>230</v>
      </c>
      <c r="B59" s="6" t="s">
        <v>19</v>
      </c>
      <c r="C59" s="169">
        <v>0</v>
      </c>
      <c r="D59" s="169">
        <v>0</v>
      </c>
      <c r="E59" s="169">
        <v>0</v>
      </c>
      <c r="F59" s="169">
        <v>0</v>
      </c>
      <c r="G59" s="169">
        <v>0</v>
      </c>
      <c r="H59" s="169">
        <v>0</v>
      </c>
      <c r="I59" s="164">
        <f>H59-G59</f>
        <v>0</v>
      </c>
    </row>
    <row r="60" spans="1:9" ht="12.75">
      <c r="A60" s="29">
        <v>231</v>
      </c>
      <c r="B60" s="6" t="s">
        <v>20</v>
      </c>
      <c r="C60" s="169">
        <v>0</v>
      </c>
      <c r="D60" s="169">
        <v>0</v>
      </c>
      <c r="E60" s="169">
        <v>0</v>
      </c>
      <c r="F60" s="169">
        <v>0</v>
      </c>
      <c r="G60" s="169">
        <v>0</v>
      </c>
      <c r="H60" s="169">
        <v>0</v>
      </c>
      <c r="I60" s="164">
        <f>H60-G60</f>
        <v>0</v>
      </c>
    </row>
    <row r="61" spans="1:9" ht="12.75">
      <c r="A61" s="29">
        <v>232</v>
      </c>
      <c r="B61" s="6" t="s">
        <v>21</v>
      </c>
      <c r="C61" s="169">
        <v>0</v>
      </c>
      <c r="D61" s="169">
        <v>0</v>
      </c>
      <c r="E61" s="169">
        <v>0</v>
      </c>
      <c r="F61" s="169">
        <v>0</v>
      </c>
      <c r="G61" s="169">
        <v>0</v>
      </c>
      <c r="H61" s="169">
        <v>0</v>
      </c>
      <c r="I61" s="164">
        <f>H61-G61</f>
        <v>0</v>
      </c>
    </row>
    <row r="62" spans="1:9" ht="12.75">
      <c r="A62" s="45" t="s">
        <v>22</v>
      </c>
      <c r="B62" s="53" t="s">
        <v>44</v>
      </c>
      <c r="C62" s="167">
        <f>SUM(C59:C61)</f>
        <v>0</v>
      </c>
      <c r="D62" s="167">
        <v>0</v>
      </c>
      <c r="E62" s="167">
        <f>SUM(E59:E61)</f>
        <v>0</v>
      </c>
      <c r="F62" s="167">
        <f>SUM(F59:F61)</f>
        <v>0</v>
      </c>
      <c r="G62" s="167">
        <f>SUM(G59:G61)</f>
        <v>0</v>
      </c>
      <c r="H62" s="167">
        <f>SUM(H59:H61)</f>
        <v>0</v>
      </c>
      <c r="I62" s="168">
        <f>SUM(I59:I61)</f>
        <v>0</v>
      </c>
    </row>
    <row r="63" spans="1:9" ht="12.75">
      <c r="A63" s="59" t="s">
        <v>23</v>
      </c>
      <c r="B63" s="60" t="s">
        <v>63</v>
      </c>
      <c r="C63" s="170">
        <f aca="true" t="shared" si="8" ref="C63:I63">C58+C62</f>
        <v>0</v>
      </c>
      <c r="D63" s="170">
        <f t="shared" si="8"/>
        <v>30000</v>
      </c>
      <c r="E63" s="170">
        <f t="shared" si="8"/>
        <v>0</v>
      </c>
      <c r="F63" s="170">
        <f t="shared" si="8"/>
        <v>0</v>
      </c>
      <c r="G63" s="170">
        <f t="shared" si="8"/>
        <v>0</v>
      </c>
      <c r="H63" s="170">
        <f t="shared" si="8"/>
        <v>0</v>
      </c>
      <c r="I63" s="171">
        <f t="shared" si="8"/>
        <v>0</v>
      </c>
    </row>
    <row r="64" spans="1:9" ht="12.75">
      <c r="A64" s="382" t="s">
        <v>46</v>
      </c>
      <c r="B64" s="383"/>
      <c r="C64" s="172"/>
      <c r="D64" s="172"/>
      <c r="E64" s="172"/>
      <c r="F64" s="172"/>
      <c r="G64" s="172"/>
      <c r="H64" s="183"/>
      <c r="I64" s="173"/>
    </row>
    <row r="65" spans="1:9" ht="13.5" thickBot="1">
      <c r="A65" s="384" t="s">
        <v>47</v>
      </c>
      <c r="B65" s="385"/>
      <c r="C65" s="174">
        <f aca="true" t="shared" si="9" ref="C65:I65">C54+C63+C64</f>
        <v>0</v>
      </c>
      <c r="D65" s="174">
        <f t="shared" si="9"/>
        <v>30000</v>
      </c>
      <c r="E65" s="174">
        <f t="shared" si="9"/>
        <v>0</v>
      </c>
      <c r="F65" s="174">
        <f t="shared" si="9"/>
        <v>0</v>
      </c>
      <c r="G65" s="174">
        <f t="shared" si="9"/>
        <v>0</v>
      </c>
      <c r="H65" s="174">
        <f t="shared" si="9"/>
        <v>0</v>
      </c>
      <c r="I65" s="175">
        <f t="shared" si="9"/>
        <v>0</v>
      </c>
    </row>
    <row r="66" spans="1:9" ht="12.75">
      <c r="A66" s="8"/>
      <c r="B66" s="4"/>
      <c r="C66" s="4"/>
      <c r="D66" s="32"/>
      <c r="E66" s="32"/>
      <c r="F66" s="32"/>
      <c r="G66" s="32"/>
      <c r="H66" s="32"/>
      <c r="I66" s="50"/>
    </row>
    <row r="67" spans="1:9" ht="12.75">
      <c r="A67" s="8"/>
      <c r="B67" s="4"/>
      <c r="C67" s="4"/>
      <c r="D67" s="32"/>
      <c r="E67" s="32"/>
      <c r="F67" s="32"/>
      <c r="G67" s="32"/>
      <c r="H67" s="32"/>
      <c r="I67" s="50"/>
    </row>
    <row r="69" spans="1:9" ht="12.75">
      <c r="A69" s="377" t="s">
        <v>24</v>
      </c>
      <c r="B69" s="119" t="s">
        <v>127</v>
      </c>
      <c r="C69" s="365" t="s">
        <v>116</v>
      </c>
      <c r="D69" s="366"/>
      <c r="E69" s="36" t="s">
        <v>9</v>
      </c>
      <c r="F69" s="363" t="s">
        <v>117</v>
      </c>
      <c r="G69" s="364"/>
      <c r="H69" s="33"/>
      <c r="I69" s="51"/>
    </row>
    <row r="70" spans="1:9" ht="12.75">
      <c r="A70" s="378"/>
      <c r="B70" s="119" t="s">
        <v>25</v>
      </c>
      <c r="C70" s="367"/>
      <c r="D70" s="368"/>
      <c r="E70" s="36" t="s">
        <v>25</v>
      </c>
      <c r="F70" s="363"/>
      <c r="G70" s="364"/>
      <c r="H70" s="33"/>
      <c r="I70" s="51"/>
    </row>
    <row r="71" spans="1:9" ht="12.75">
      <c r="A71" s="379"/>
      <c r="B71" s="119" t="s">
        <v>254</v>
      </c>
      <c r="C71" s="369"/>
      <c r="D71" s="370"/>
      <c r="E71" s="36" t="s">
        <v>26</v>
      </c>
      <c r="F71" s="363" t="s">
        <v>253</v>
      </c>
      <c r="G71" s="364"/>
      <c r="H71" s="33"/>
      <c r="I71" s="51"/>
    </row>
    <row r="75" spans="1:9" ht="15.75">
      <c r="A75" s="67" t="s">
        <v>89</v>
      </c>
      <c r="B75" s="25"/>
      <c r="C75" s="25"/>
      <c r="D75" s="30"/>
      <c r="E75" s="30"/>
      <c r="F75" s="30"/>
      <c r="G75" s="30"/>
      <c r="H75" s="30"/>
      <c r="I75" s="46"/>
    </row>
    <row r="76" spans="1:9" ht="13.5" thickBot="1">
      <c r="A76" s="376" t="s">
        <v>252</v>
      </c>
      <c r="B76" s="376"/>
      <c r="C76" s="2"/>
      <c r="D76" s="27"/>
      <c r="E76" s="27"/>
      <c r="F76" s="34"/>
      <c r="G76" s="35"/>
      <c r="H76" s="31"/>
      <c r="I76" s="47" t="s">
        <v>301</v>
      </c>
    </row>
    <row r="77" spans="1:9" ht="12.75">
      <c r="A77" s="37"/>
      <c r="B77" s="13"/>
      <c r="C77" s="13"/>
      <c r="D77" s="38"/>
      <c r="E77" s="38"/>
      <c r="F77" s="39"/>
      <c r="G77" s="39"/>
      <c r="H77" s="40"/>
      <c r="I77" s="48"/>
    </row>
    <row r="78" spans="1:9" ht="12.75">
      <c r="A78" s="28" t="s">
        <v>27</v>
      </c>
      <c r="B78" s="70" t="s">
        <v>128</v>
      </c>
      <c r="C78" s="132"/>
      <c r="D78" s="132"/>
      <c r="E78" s="132"/>
      <c r="F78" s="132"/>
      <c r="G78" s="133"/>
      <c r="H78" s="10" t="s">
        <v>28</v>
      </c>
      <c r="I78" s="58" t="s">
        <v>129</v>
      </c>
    </row>
    <row r="79" spans="1:9" ht="12.75">
      <c r="A79" s="28" t="s">
        <v>1</v>
      </c>
      <c r="B79" s="70" t="s">
        <v>130</v>
      </c>
      <c r="C79" s="134"/>
      <c r="D79" s="134"/>
      <c r="E79" s="134"/>
      <c r="F79" s="134"/>
      <c r="G79" s="135"/>
      <c r="H79" s="10" t="s">
        <v>62</v>
      </c>
      <c r="I79" s="202" t="s">
        <v>152</v>
      </c>
    </row>
    <row r="80" spans="1:9" ht="12.75">
      <c r="A80" s="356" t="s">
        <v>90</v>
      </c>
      <c r="B80" s="386" t="s">
        <v>59</v>
      </c>
      <c r="C80" s="22" t="s">
        <v>3</v>
      </c>
      <c r="D80" s="22" t="s">
        <v>4</v>
      </c>
      <c r="E80" s="22" t="s">
        <v>5</v>
      </c>
      <c r="F80" s="22" t="s">
        <v>6</v>
      </c>
      <c r="G80" s="22" t="s">
        <v>42</v>
      </c>
      <c r="H80" s="22" t="s">
        <v>82</v>
      </c>
      <c r="I80" s="49" t="s">
        <v>83</v>
      </c>
    </row>
    <row r="81" spans="1:9" ht="12.75">
      <c r="A81" s="358"/>
      <c r="B81" s="387"/>
      <c r="C81" s="16" t="s">
        <v>7</v>
      </c>
      <c r="D81" s="16" t="s">
        <v>30</v>
      </c>
      <c r="E81" s="16" t="s">
        <v>57</v>
      </c>
      <c r="F81" s="16" t="s">
        <v>57</v>
      </c>
      <c r="G81" s="16" t="s">
        <v>57</v>
      </c>
      <c r="H81" s="16" t="s">
        <v>7</v>
      </c>
      <c r="I81" s="380" t="s">
        <v>8</v>
      </c>
    </row>
    <row r="82" spans="1:9" ht="33.75">
      <c r="A82" s="360"/>
      <c r="B82" s="388"/>
      <c r="C82" s="17" t="s">
        <v>248</v>
      </c>
      <c r="D82" s="17" t="s">
        <v>249</v>
      </c>
      <c r="E82" s="17" t="s">
        <v>138</v>
      </c>
      <c r="F82" s="17" t="s">
        <v>139</v>
      </c>
      <c r="G82" s="17" t="s">
        <v>81</v>
      </c>
      <c r="H82" s="17" t="s">
        <v>80</v>
      </c>
      <c r="I82" s="381"/>
    </row>
    <row r="83" spans="1:9" ht="12.75">
      <c r="A83" s="29">
        <v>600</v>
      </c>
      <c r="B83" s="6" t="s">
        <v>10</v>
      </c>
      <c r="C83" s="163">
        <v>0</v>
      </c>
      <c r="D83" s="163">
        <v>0</v>
      </c>
      <c r="E83" s="163">
        <v>0</v>
      </c>
      <c r="F83" s="163">
        <v>0</v>
      </c>
      <c r="G83" s="163">
        <v>0</v>
      </c>
      <c r="H83" s="163">
        <v>0</v>
      </c>
      <c r="I83" s="164">
        <f>H83-G83</f>
        <v>0</v>
      </c>
    </row>
    <row r="84" spans="1:9" ht="12.75">
      <c r="A84" s="29">
        <v>601</v>
      </c>
      <c r="B84" s="6" t="s">
        <v>11</v>
      </c>
      <c r="C84" s="163">
        <v>0</v>
      </c>
      <c r="D84" s="163">
        <v>0</v>
      </c>
      <c r="E84" s="163">
        <v>0</v>
      </c>
      <c r="F84" s="163">
        <v>0</v>
      </c>
      <c r="G84" s="163">
        <v>0</v>
      </c>
      <c r="H84" s="163">
        <v>0</v>
      </c>
      <c r="I84" s="164">
        <f aca="true" t="shared" si="10" ref="I84:I89">H84-G84</f>
        <v>0</v>
      </c>
    </row>
    <row r="85" spans="1:9" ht="12.75">
      <c r="A85" s="29">
        <v>602</v>
      </c>
      <c r="B85" s="6" t="s">
        <v>12</v>
      </c>
      <c r="C85" s="163">
        <v>0</v>
      </c>
      <c r="D85" s="163">
        <v>0</v>
      </c>
      <c r="E85" s="163">
        <v>0</v>
      </c>
      <c r="F85" s="163">
        <v>0</v>
      </c>
      <c r="G85" s="163">
        <v>0</v>
      </c>
      <c r="H85" s="163">
        <v>0</v>
      </c>
      <c r="I85" s="164">
        <f t="shared" si="10"/>
        <v>0</v>
      </c>
    </row>
    <row r="86" spans="1:9" ht="12.75">
      <c r="A86" s="29">
        <v>603</v>
      </c>
      <c r="B86" s="6" t="s">
        <v>13</v>
      </c>
      <c r="C86" s="163">
        <v>0</v>
      </c>
      <c r="D86" s="163">
        <v>0</v>
      </c>
      <c r="E86" s="163">
        <v>0</v>
      </c>
      <c r="F86" s="163">
        <v>0</v>
      </c>
      <c r="G86" s="163">
        <v>0</v>
      </c>
      <c r="H86" s="163">
        <v>0</v>
      </c>
      <c r="I86" s="164">
        <f t="shared" si="10"/>
        <v>0</v>
      </c>
    </row>
    <row r="87" spans="1:9" ht="12.75">
      <c r="A87" s="29">
        <v>604</v>
      </c>
      <c r="B87" s="6" t="s">
        <v>14</v>
      </c>
      <c r="C87" s="163">
        <v>0</v>
      </c>
      <c r="D87" s="163">
        <v>0</v>
      </c>
      <c r="E87" s="163">
        <v>0</v>
      </c>
      <c r="F87" s="163">
        <v>0</v>
      </c>
      <c r="G87" s="163">
        <v>0</v>
      </c>
      <c r="H87" s="163">
        <v>0</v>
      </c>
      <c r="I87" s="164">
        <f t="shared" si="10"/>
        <v>0</v>
      </c>
    </row>
    <row r="88" spans="1:9" ht="12.75">
      <c r="A88" s="29">
        <v>605</v>
      </c>
      <c r="B88" s="6" t="s">
        <v>15</v>
      </c>
      <c r="C88" s="163">
        <v>0</v>
      </c>
      <c r="D88" s="163">
        <v>0</v>
      </c>
      <c r="E88" s="163">
        <v>0</v>
      </c>
      <c r="F88" s="163">
        <v>0</v>
      </c>
      <c r="G88" s="163">
        <v>0</v>
      </c>
      <c r="H88" s="163">
        <v>0</v>
      </c>
      <c r="I88" s="164">
        <f t="shared" si="10"/>
        <v>0</v>
      </c>
    </row>
    <row r="89" spans="1:9" ht="12.75">
      <c r="A89" s="29">
        <v>606</v>
      </c>
      <c r="B89" s="6" t="s">
        <v>16</v>
      </c>
      <c r="C89" s="163">
        <v>0</v>
      </c>
      <c r="D89" s="163">
        <v>0</v>
      </c>
      <c r="E89" s="163">
        <v>0</v>
      </c>
      <c r="F89" s="163">
        <v>0</v>
      </c>
      <c r="G89" s="163">
        <f>F89</f>
        <v>0</v>
      </c>
      <c r="H89" s="163"/>
      <c r="I89" s="164">
        <f t="shared" si="10"/>
        <v>0</v>
      </c>
    </row>
    <row r="90" spans="1:9" ht="12.75">
      <c r="A90" s="59" t="s">
        <v>17</v>
      </c>
      <c r="B90" s="63" t="s">
        <v>18</v>
      </c>
      <c r="C90" s="165">
        <f>SUM(C83:C89)</f>
        <v>0</v>
      </c>
      <c r="D90" s="165">
        <f aca="true" t="shared" si="11" ref="D90:I90">SUM(D83:D89)</f>
        <v>0</v>
      </c>
      <c r="E90" s="165">
        <f t="shared" si="11"/>
        <v>0</v>
      </c>
      <c r="F90" s="165">
        <f t="shared" si="11"/>
        <v>0</v>
      </c>
      <c r="G90" s="165">
        <f t="shared" si="11"/>
        <v>0</v>
      </c>
      <c r="H90" s="165">
        <f t="shared" si="11"/>
        <v>0</v>
      </c>
      <c r="I90" s="166">
        <f t="shared" si="11"/>
        <v>0</v>
      </c>
    </row>
    <row r="91" spans="1:9" ht="12.75">
      <c r="A91" s="29">
        <v>230</v>
      </c>
      <c r="B91" s="6" t="s">
        <v>19</v>
      </c>
      <c r="C91" s="163">
        <v>0</v>
      </c>
      <c r="D91" s="163">
        <v>0</v>
      </c>
      <c r="E91" s="163">
        <v>0</v>
      </c>
      <c r="F91" s="163">
        <v>0</v>
      </c>
      <c r="G91" s="163">
        <v>0</v>
      </c>
      <c r="H91" s="163">
        <v>0</v>
      </c>
      <c r="I91" s="164">
        <f>H91-G91</f>
        <v>0</v>
      </c>
    </row>
    <row r="92" spans="1:9" ht="12.75">
      <c r="A92" s="29">
        <v>231</v>
      </c>
      <c r="B92" s="6" t="s">
        <v>20</v>
      </c>
      <c r="C92" s="163">
        <v>0</v>
      </c>
      <c r="D92" s="163">
        <v>30000</v>
      </c>
      <c r="E92" s="163">
        <v>0</v>
      </c>
      <c r="F92" s="163">
        <v>0</v>
      </c>
      <c r="G92" s="163">
        <v>0</v>
      </c>
      <c r="H92" s="163">
        <v>0</v>
      </c>
      <c r="I92" s="164">
        <f>H92-G92</f>
        <v>0</v>
      </c>
    </row>
    <row r="93" spans="1:9" ht="12.75">
      <c r="A93" s="29">
        <v>232</v>
      </c>
      <c r="B93" s="6" t="s">
        <v>21</v>
      </c>
      <c r="C93" s="163">
        <v>0</v>
      </c>
      <c r="D93" s="163">
        <v>0</v>
      </c>
      <c r="E93" s="163"/>
      <c r="F93" s="163"/>
      <c r="G93" s="163"/>
      <c r="H93" s="163"/>
      <c r="I93" s="164">
        <f>H93-G93</f>
        <v>0</v>
      </c>
    </row>
    <row r="94" spans="1:9" ht="12.75">
      <c r="A94" s="45" t="s">
        <v>22</v>
      </c>
      <c r="B94" s="53" t="s">
        <v>43</v>
      </c>
      <c r="C94" s="167">
        <f>SUM(C91:C93)</f>
        <v>0</v>
      </c>
      <c r="D94" s="167">
        <f aca="true" t="shared" si="12" ref="D94:I94">SUM(D91:D93)</f>
        <v>30000</v>
      </c>
      <c r="E94" s="167">
        <f t="shared" si="12"/>
        <v>0</v>
      </c>
      <c r="F94" s="167">
        <f t="shared" si="12"/>
        <v>0</v>
      </c>
      <c r="G94" s="167">
        <f t="shared" si="12"/>
        <v>0</v>
      </c>
      <c r="H94" s="167">
        <f t="shared" si="12"/>
        <v>0</v>
      </c>
      <c r="I94" s="168">
        <f t="shared" si="12"/>
        <v>0</v>
      </c>
    </row>
    <row r="95" spans="1:9" ht="12.75">
      <c r="A95" s="29">
        <v>230</v>
      </c>
      <c r="B95" s="6" t="s">
        <v>19</v>
      </c>
      <c r="C95" s="169">
        <v>0</v>
      </c>
      <c r="D95" s="169">
        <v>0</v>
      </c>
      <c r="E95" s="169">
        <v>0</v>
      </c>
      <c r="F95" s="169">
        <v>0</v>
      </c>
      <c r="G95" s="169">
        <v>0</v>
      </c>
      <c r="H95" s="169">
        <v>0</v>
      </c>
      <c r="I95" s="164">
        <f>H95-G95</f>
        <v>0</v>
      </c>
    </row>
    <row r="96" spans="1:9" ht="12.75">
      <c r="A96" s="29">
        <v>231</v>
      </c>
      <c r="B96" s="6" t="s">
        <v>20</v>
      </c>
      <c r="C96" s="169">
        <v>0</v>
      </c>
      <c r="D96" s="169">
        <v>0</v>
      </c>
      <c r="E96" s="169">
        <v>0</v>
      </c>
      <c r="F96" s="169">
        <v>0</v>
      </c>
      <c r="G96" s="169">
        <v>0</v>
      </c>
      <c r="H96" s="169">
        <v>0</v>
      </c>
      <c r="I96" s="164">
        <f>H96-G96</f>
        <v>0</v>
      </c>
    </row>
    <row r="97" spans="1:9" ht="12.75">
      <c r="A97" s="29">
        <v>232</v>
      </c>
      <c r="B97" s="6" t="s">
        <v>21</v>
      </c>
      <c r="C97" s="169">
        <v>0</v>
      </c>
      <c r="D97" s="169">
        <v>0</v>
      </c>
      <c r="E97" s="169">
        <v>0</v>
      </c>
      <c r="F97" s="169">
        <v>0</v>
      </c>
      <c r="G97" s="169">
        <v>0</v>
      </c>
      <c r="H97" s="169">
        <v>0</v>
      </c>
      <c r="I97" s="164">
        <f>H97-G97</f>
        <v>0</v>
      </c>
    </row>
    <row r="98" spans="1:9" ht="12.75">
      <c r="A98" s="45" t="s">
        <v>22</v>
      </c>
      <c r="B98" s="53" t="s">
        <v>44</v>
      </c>
      <c r="C98" s="167">
        <f>SUM(C95:C97)</f>
        <v>0</v>
      </c>
      <c r="D98" s="167">
        <v>0</v>
      </c>
      <c r="E98" s="167">
        <f>SUM(E95:E97)</f>
        <v>0</v>
      </c>
      <c r="F98" s="167">
        <f>SUM(F95:F97)</f>
        <v>0</v>
      </c>
      <c r="G98" s="167">
        <f>SUM(G95:G97)</f>
        <v>0</v>
      </c>
      <c r="H98" s="167">
        <f>SUM(H95:H97)</f>
        <v>0</v>
      </c>
      <c r="I98" s="168">
        <f>SUM(I95:I97)</f>
        <v>0</v>
      </c>
    </row>
    <row r="99" spans="1:9" ht="12.75">
      <c r="A99" s="59" t="s">
        <v>23</v>
      </c>
      <c r="B99" s="60" t="s">
        <v>63</v>
      </c>
      <c r="C99" s="170">
        <f aca="true" t="shared" si="13" ref="C99:I99">C94+C98</f>
        <v>0</v>
      </c>
      <c r="D99" s="170">
        <f t="shared" si="13"/>
        <v>30000</v>
      </c>
      <c r="E99" s="170">
        <f t="shared" si="13"/>
        <v>0</v>
      </c>
      <c r="F99" s="170">
        <f t="shared" si="13"/>
        <v>0</v>
      </c>
      <c r="G99" s="170">
        <f t="shared" si="13"/>
        <v>0</v>
      </c>
      <c r="H99" s="170">
        <f t="shared" si="13"/>
        <v>0</v>
      </c>
      <c r="I99" s="171">
        <f t="shared" si="13"/>
        <v>0</v>
      </c>
    </row>
    <row r="100" spans="1:9" ht="12.75">
      <c r="A100" s="382" t="s">
        <v>46</v>
      </c>
      <c r="B100" s="383"/>
      <c r="C100" s="172"/>
      <c r="D100" s="172"/>
      <c r="E100" s="172"/>
      <c r="F100" s="172"/>
      <c r="G100" s="172"/>
      <c r="H100" s="183"/>
      <c r="I100" s="173"/>
    </row>
    <row r="101" spans="1:9" ht="13.5" thickBot="1">
      <c r="A101" s="384" t="s">
        <v>303</v>
      </c>
      <c r="B101" s="385"/>
      <c r="C101" s="174">
        <f aca="true" t="shared" si="14" ref="C101:I101">C90+C99+C100</f>
        <v>0</v>
      </c>
      <c r="D101" s="174">
        <f t="shared" si="14"/>
        <v>30000</v>
      </c>
      <c r="E101" s="174">
        <f t="shared" si="14"/>
        <v>0</v>
      </c>
      <c r="F101" s="174">
        <f t="shared" si="14"/>
        <v>0</v>
      </c>
      <c r="G101" s="174">
        <f t="shared" si="14"/>
        <v>0</v>
      </c>
      <c r="H101" s="174">
        <f t="shared" si="14"/>
        <v>0</v>
      </c>
      <c r="I101" s="175">
        <f t="shared" si="14"/>
        <v>0</v>
      </c>
    </row>
    <row r="102" spans="1:9" ht="12.75">
      <c r="A102" s="8"/>
      <c r="B102" s="4"/>
      <c r="C102" s="4"/>
      <c r="D102" s="32"/>
      <c r="E102" s="32"/>
      <c r="F102" s="32"/>
      <c r="G102" s="32"/>
      <c r="H102" s="32"/>
      <c r="I102" s="50"/>
    </row>
    <row r="103" spans="1:9" ht="12.75">
      <c r="A103" s="8"/>
      <c r="B103" s="4"/>
      <c r="C103" s="4"/>
      <c r="D103" s="32"/>
      <c r="E103" s="32"/>
      <c r="F103" s="32"/>
      <c r="G103" s="32"/>
      <c r="H103" s="32"/>
      <c r="I103" s="50"/>
    </row>
    <row r="105" spans="1:9" ht="12.75">
      <c r="A105" s="377" t="s">
        <v>24</v>
      </c>
      <c r="B105" s="119" t="s">
        <v>127</v>
      </c>
      <c r="C105" s="365" t="s">
        <v>116</v>
      </c>
      <c r="D105" s="366"/>
      <c r="E105" s="36" t="s">
        <v>9</v>
      </c>
      <c r="F105" s="363" t="s">
        <v>117</v>
      </c>
      <c r="G105" s="364"/>
      <c r="H105" s="33"/>
      <c r="I105" s="51"/>
    </row>
    <row r="106" spans="1:9" ht="16.5" customHeight="1">
      <c r="A106" s="378"/>
      <c r="B106" s="119" t="s">
        <v>25</v>
      </c>
      <c r="C106" s="367"/>
      <c r="D106" s="368"/>
      <c r="E106" s="36" t="s">
        <v>25</v>
      </c>
      <c r="F106" s="363"/>
      <c r="G106" s="364"/>
      <c r="H106" s="33"/>
      <c r="I106" s="51"/>
    </row>
    <row r="107" spans="1:9" ht="21.75" customHeight="1">
      <c r="A107" s="379"/>
      <c r="B107" s="119" t="s">
        <v>254</v>
      </c>
      <c r="C107" s="369"/>
      <c r="D107" s="370"/>
      <c r="E107" s="36" t="s">
        <v>26</v>
      </c>
      <c r="F107" s="363" t="s">
        <v>253</v>
      </c>
      <c r="G107" s="364"/>
      <c r="H107" s="33"/>
      <c r="I107" s="51"/>
    </row>
  </sheetData>
  <sheetProtection/>
  <mergeCells count="33">
    <mergeCell ref="A105:A107"/>
    <mergeCell ref="C105:D107"/>
    <mergeCell ref="F105:G105"/>
    <mergeCell ref="F106:G106"/>
    <mergeCell ref="F107:G107"/>
    <mergeCell ref="A76:B76"/>
    <mergeCell ref="A80:A82"/>
    <mergeCell ref="B80:B82"/>
    <mergeCell ref="I81:I82"/>
    <mergeCell ref="A100:B100"/>
    <mergeCell ref="A101:B101"/>
    <mergeCell ref="A44:A46"/>
    <mergeCell ref="B44:B46"/>
    <mergeCell ref="I45:I46"/>
    <mergeCell ref="A64:B64"/>
    <mergeCell ref="A65:B65"/>
    <mergeCell ref="A69:A71"/>
    <mergeCell ref="C69:D71"/>
    <mergeCell ref="F70:G70"/>
    <mergeCell ref="F71:G71"/>
    <mergeCell ref="I8:I9"/>
    <mergeCell ref="A27:B27"/>
    <mergeCell ref="A28:B28"/>
    <mergeCell ref="B7:B9"/>
    <mergeCell ref="F32:G32"/>
    <mergeCell ref="A40:B40"/>
    <mergeCell ref="F33:G33"/>
    <mergeCell ref="A3:B3"/>
    <mergeCell ref="F34:G34"/>
    <mergeCell ref="C32:D34"/>
    <mergeCell ref="A7:A9"/>
    <mergeCell ref="A32:A34"/>
    <mergeCell ref="F69:G69"/>
  </mergeCells>
  <printOptions horizontalCentered="1" verticalCentered="1"/>
  <pageMargins left="0.25" right="0.25" top="0.75" bottom="0.75" header="0.3" footer="0.3"/>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2:S42"/>
  <sheetViews>
    <sheetView zoomScale="90" zoomScaleNormal="90" zoomScalePageLayoutView="0" workbookViewId="0" topLeftCell="A1">
      <selection activeCell="L28" sqref="L28"/>
    </sheetView>
  </sheetViews>
  <sheetFormatPr defaultColWidth="9.140625" defaultRowHeight="12.75"/>
  <cols>
    <col min="1" max="1" width="12.421875" style="0" customWidth="1"/>
    <col min="2" max="2" width="32.57421875" style="0" customWidth="1"/>
    <col min="3" max="3" width="9.8515625" style="0" customWidth="1"/>
    <col min="4" max="4" width="10.140625" style="0" customWidth="1"/>
    <col min="5" max="5" width="10.28125" style="0" customWidth="1"/>
    <col min="6" max="6" width="11.7109375" style="0" customWidth="1"/>
    <col min="7" max="7" width="8.28125" style="0" customWidth="1"/>
    <col min="8" max="8" width="10.7109375" style="0" customWidth="1"/>
    <col min="9" max="9" width="10.28125" style="0" customWidth="1"/>
    <col min="10" max="10" width="8.140625" style="0" customWidth="1"/>
    <col min="11" max="11" width="10.8515625" style="0" customWidth="1"/>
    <col min="12" max="12" width="10.57421875" style="0" customWidth="1"/>
    <col min="13" max="13" width="7.140625" style="0" customWidth="1"/>
    <col min="14" max="14" width="9.421875" style="0" customWidth="1"/>
    <col min="15" max="15" width="9.28125" style="0" customWidth="1"/>
    <col min="16" max="16" width="7.8515625" style="0" customWidth="1"/>
    <col min="17" max="17" width="8.57421875" style="0" customWidth="1"/>
    <col min="18" max="18" width="8.28125" style="0" customWidth="1"/>
    <col min="19" max="19" width="9.28125" style="0" customWidth="1"/>
  </cols>
  <sheetData>
    <row r="2" spans="1:14" s="78" customFormat="1" ht="15.75">
      <c r="A2" s="82" t="s">
        <v>87</v>
      </c>
      <c r="B2" s="83"/>
      <c r="C2" s="83"/>
      <c r="D2" s="83"/>
      <c r="E2" s="83"/>
      <c r="F2" s="83"/>
      <c r="G2" s="83"/>
      <c r="H2" s="83"/>
      <c r="I2" s="83"/>
      <c r="J2" s="83"/>
      <c r="K2" s="83"/>
      <c r="L2" s="83"/>
      <c r="M2" s="83"/>
      <c r="N2" s="83"/>
    </row>
    <row r="3" spans="1:14" s="78" customFormat="1" ht="8.25" customHeight="1">
      <c r="A3" s="76"/>
      <c r="B3" s="77"/>
      <c r="C3" s="77"/>
      <c r="D3" s="77"/>
      <c r="E3" s="77"/>
      <c r="F3" s="77"/>
      <c r="G3" s="77"/>
      <c r="H3" s="77"/>
      <c r="I3" s="77"/>
      <c r="J3" s="77"/>
      <c r="K3" s="77"/>
      <c r="L3" s="77"/>
      <c r="M3" s="77"/>
      <c r="N3" s="77"/>
    </row>
    <row r="4" spans="1:14" ht="24">
      <c r="A4" s="86" t="s">
        <v>27</v>
      </c>
      <c r="B4" s="118" t="s">
        <v>128</v>
      </c>
      <c r="C4" s="444" t="s">
        <v>28</v>
      </c>
      <c r="D4" s="71">
        <v>1011265</v>
      </c>
      <c r="E4" s="7"/>
      <c r="F4" s="7"/>
      <c r="G4" s="7"/>
      <c r="H4" s="7"/>
      <c r="I4" s="7"/>
      <c r="J4" s="7"/>
      <c r="K4" s="9"/>
      <c r="L4" s="9"/>
      <c r="M4" s="9"/>
      <c r="N4" s="9"/>
    </row>
    <row r="5" spans="1:14" ht="10.5" customHeight="1">
      <c r="A5" s="72"/>
      <c r="B5" s="73"/>
      <c r="C5" s="73"/>
      <c r="D5" s="73"/>
      <c r="E5" s="7"/>
      <c r="F5" s="7"/>
      <c r="G5" s="7"/>
      <c r="H5" s="7"/>
      <c r="I5" s="7"/>
      <c r="J5" s="7"/>
      <c r="K5" s="9"/>
      <c r="L5" s="9"/>
      <c r="M5" s="9"/>
      <c r="N5" s="9"/>
    </row>
    <row r="6" spans="1:14" ht="36">
      <c r="A6" s="86" t="s">
        <v>1</v>
      </c>
      <c r="B6" s="118" t="s">
        <v>109</v>
      </c>
      <c r="C6" s="444" t="s">
        <v>62</v>
      </c>
      <c r="D6" s="71">
        <v>1110</v>
      </c>
      <c r="E6" s="80"/>
      <c r="F6" s="79"/>
      <c r="G6" s="79"/>
      <c r="H6" s="79"/>
      <c r="I6" s="79"/>
      <c r="J6" s="79"/>
      <c r="K6" s="9"/>
      <c r="L6" s="9"/>
      <c r="M6" s="9"/>
      <c r="N6" s="9"/>
    </row>
    <row r="7" spans="1:2" ht="15.75" thickBot="1">
      <c r="A7" s="406" t="s">
        <v>255</v>
      </c>
      <c r="B7" s="407"/>
    </row>
    <row r="8" spans="1:19" s="148" customFormat="1" ht="29.25" customHeight="1" thickBot="1">
      <c r="A8" s="146"/>
      <c r="B8" s="147" t="s">
        <v>58</v>
      </c>
      <c r="C8" s="147"/>
      <c r="D8" s="389" t="s">
        <v>92</v>
      </c>
      <c r="E8" s="390"/>
      <c r="F8" s="391"/>
      <c r="G8" s="389" t="s">
        <v>93</v>
      </c>
      <c r="H8" s="390"/>
      <c r="I8" s="391"/>
      <c r="J8" s="389" t="s">
        <v>94</v>
      </c>
      <c r="K8" s="390"/>
      <c r="L8" s="391"/>
      <c r="M8" s="389" t="s">
        <v>95</v>
      </c>
      <c r="N8" s="390"/>
      <c r="O8" s="391"/>
      <c r="P8" s="408" t="s">
        <v>239</v>
      </c>
      <c r="Q8" s="409"/>
      <c r="R8" s="410"/>
      <c r="S8" s="403" t="s">
        <v>34</v>
      </c>
    </row>
    <row r="9" spans="1:19" s="87" customFormat="1" ht="33" customHeight="1">
      <c r="A9" s="445" t="s">
        <v>0</v>
      </c>
      <c r="B9" s="446" t="s">
        <v>76</v>
      </c>
      <c r="C9" s="417" t="s">
        <v>77</v>
      </c>
      <c r="D9" s="392" t="s">
        <v>304</v>
      </c>
      <c r="E9" s="394" t="s">
        <v>305</v>
      </c>
      <c r="F9" s="396" t="s">
        <v>306</v>
      </c>
      <c r="G9" s="392" t="s">
        <v>307</v>
      </c>
      <c r="H9" s="394" t="s">
        <v>308</v>
      </c>
      <c r="I9" s="396" t="s">
        <v>309</v>
      </c>
      <c r="J9" s="392" t="s">
        <v>310</v>
      </c>
      <c r="K9" s="394" t="s">
        <v>311</v>
      </c>
      <c r="L9" s="396" t="s">
        <v>312</v>
      </c>
      <c r="M9" s="392" t="s">
        <v>313</v>
      </c>
      <c r="N9" s="394" t="s">
        <v>314</v>
      </c>
      <c r="O9" s="396" t="s">
        <v>315</v>
      </c>
      <c r="P9" s="447" t="s">
        <v>96</v>
      </c>
      <c r="Q9" s="448" t="s">
        <v>97</v>
      </c>
      <c r="R9" s="449" t="s">
        <v>98</v>
      </c>
      <c r="S9" s="404"/>
    </row>
    <row r="10" spans="1:19" s="87" customFormat="1" ht="51" customHeight="1">
      <c r="A10" s="450"/>
      <c r="B10" s="451"/>
      <c r="C10" s="418"/>
      <c r="D10" s="393"/>
      <c r="E10" s="395"/>
      <c r="F10" s="397"/>
      <c r="G10" s="393"/>
      <c r="H10" s="395"/>
      <c r="I10" s="397"/>
      <c r="J10" s="393"/>
      <c r="K10" s="395"/>
      <c r="L10" s="397"/>
      <c r="M10" s="393"/>
      <c r="N10" s="395"/>
      <c r="O10" s="397"/>
      <c r="P10" s="452"/>
      <c r="Q10" s="453"/>
      <c r="R10" s="454"/>
      <c r="S10" s="405"/>
    </row>
    <row r="11" spans="1:19" s="55" customFormat="1" ht="17.25" customHeight="1">
      <c r="A11" s="442" t="s">
        <v>153</v>
      </c>
      <c r="B11" s="443" t="s">
        <v>102</v>
      </c>
      <c r="C11" s="136">
        <v>21</v>
      </c>
      <c r="D11" s="137">
        <v>21</v>
      </c>
      <c r="E11" s="205">
        <f>'Aneksi nr.2'!C10</f>
        <v>18519</v>
      </c>
      <c r="F11" s="186">
        <f aca="true" t="shared" si="0" ref="F11:F18">E11/D11</f>
        <v>881.8571428571429</v>
      </c>
      <c r="G11" s="206">
        <v>21</v>
      </c>
      <c r="H11" s="205">
        <f>'Aneksi nr.2'!E10</f>
        <v>17640</v>
      </c>
      <c r="I11" s="186">
        <f aca="true" t="shared" si="1" ref="I11:I28">H11/G11</f>
        <v>840</v>
      </c>
      <c r="J11" s="206">
        <v>21</v>
      </c>
      <c r="K11" s="205">
        <f>'Aneksi nr.2'!F10</f>
        <v>18040</v>
      </c>
      <c r="L11" s="186">
        <f aca="true" t="shared" si="2" ref="L11:L28">K11/J11</f>
        <v>859.047619047619</v>
      </c>
      <c r="M11" s="206">
        <v>21</v>
      </c>
      <c r="N11" s="205">
        <f>'Aneksi nr.2'!H10</f>
        <v>6076</v>
      </c>
      <c r="O11" s="186">
        <f aca="true" t="shared" si="3" ref="O11:O28">N11/M11</f>
        <v>289.3333333333333</v>
      </c>
      <c r="P11" s="207">
        <f aca="true" t="shared" si="4" ref="P11:P28">O11-F11</f>
        <v>-592.5238095238096</v>
      </c>
      <c r="Q11" s="185">
        <f aca="true" t="shared" si="5" ref="Q11:Q28">O11-I11</f>
        <v>-550.6666666666667</v>
      </c>
      <c r="R11" s="186">
        <f aca="true" t="shared" si="6" ref="R11:R28">O11-L11</f>
        <v>-569.7142857142858</v>
      </c>
      <c r="S11" s="149" t="s">
        <v>73</v>
      </c>
    </row>
    <row r="12" spans="1:19" s="55" customFormat="1" ht="17.25" customHeight="1">
      <c r="A12" s="442" t="s">
        <v>153</v>
      </c>
      <c r="B12" s="443" t="s">
        <v>103</v>
      </c>
      <c r="C12" s="136">
        <v>21</v>
      </c>
      <c r="D12" s="137">
        <v>21</v>
      </c>
      <c r="E12" s="205">
        <f>'Aneksi nr.2'!C11</f>
        <v>3053</v>
      </c>
      <c r="F12" s="186">
        <f t="shared" si="0"/>
        <v>145.38095238095238</v>
      </c>
      <c r="G12" s="206">
        <v>21</v>
      </c>
      <c r="H12" s="205">
        <f>'Aneksi nr.2'!E11</f>
        <v>2946</v>
      </c>
      <c r="I12" s="186">
        <f t="shared" si="1"/>
        <v>140.28571428571428</v>
      </c>
      <c r="J12" s="206">
        <v>21</v>
      </c>
      <c r="K12" s="205">
        <f>'Aneksi nr.2'!F11</f>
        <v>3046</v>
      </c>
      <c r="L12" s="186">
        <f t="shared" si="2"/>
        <v>145.04761904761904</v>
      </c>
      <c r="M12" s="206">
        <v>21</v>
      </c>
      <c r="N12" s="205">
        <f>'Aneksi nr.2'!H11</f>
        <v>1006</v>
      </c>
      <c r="O12" s="186">
        <f t="shared" si="3"/>
        <v>47.904761904761905</v>
      </c>
      <c r="P12" s="207">
        <f t="shared" si="4"/>
        <v>-97.47619047619048</v>
      </c>
      <c r="Q12" s="185">
        <f t="shared" si="5"/>
        <v>-92.38095238095238</v>
      </c>
      <c r="R12" s="186">
        <f t="shared" si="6"/>
        <v>-97.14285714285714</v>
      </c>
      <c r="S12" s="149"/>
    </row>
    <row r="13" spans="1:19" s="55" customFormat="1" ht="17.25" customHeight="1">
      <c r="A13" s="442" t="s">
        <v>153</v>
      </c>
      <c r="B13" s="443" t="s">
        <v>104</v>
      </c>
      <c r="C13" s="136">
        <v>21</v>
      </c>
      <c r="D13" s="137">
        <v>15</v>
      </c>
      <c r="E13" s="205">
        <v>0</v>
      </c>
      <c r="F13" s="186">
        <f t="shared" si="0"/>
        <v>0</v>
      </c>
      <c r="G13" s="206">
        <v>21</v>
      </c>
      <c r="H13" s="205">
        <v>0</v>
      </c>
      <c r="I13" s="186">
        <f t="shared" si="1"/>
        <v>0</v>
      </c>
      <c r="J13" s="206">
        <v>21</v>
      </c>
      <c r="K13" s="205">
        <v>0</v>
      </c>
      <c r="L13" s="186">
        <f t="shared" si="2"/>
        <v>0</v>
      </c>
      <c r="M13" s="206">
        <v>21</v>
      </c>
      <c r="N13" s="205">
        <v>0</v>
      </c>
      <c r="O13" s="186">
        <f t="shared" si="3"/>
        <v>0</v>
      </c>
      <c r="P13" s="207">
        <f t="shared" si="4"/>
        <v>0</v>
      </c>
      <c r="Q13" s="185">
        <f t="shared" si="5"/>
        <v>0</v>
      </c>
      <c r="R13" s="186">
        <f t="shared" si="6"/>
        <v>0</v>
      </c>
      <c r="S13" s="149"/>
    </row>
    <row r="14" spans="1:19" s="55" customFormat="1" ht="17.25" customHeight="1">
      <c r="A14" s="442" t="s">
        <v>153</v>
      </c>
      <c r="B14" s="443" t="s">
        <v>105</v>
      </c>
      <c r="C14" s="136">
        <v>21</v>
      </c>
      <c r="D14" s="137">
        <v>21</v>
      </c>
      <c r="E14" s="205">
        <v>336</v>
      </c>
      <c r="F14" s="186">
        <f t="shared" si="0"/>
        <v>16</v>
      </c>
      <c r="G14" s="206">
        <v>21</v>
      </c>
      <c r="H14" s="205">
        <v>500</v>
      </c>
      <c r="I14" s="186">
        <f t="shared" si="1"/>
        <v>23.80952380952381</v>
      </c>
      <c r="J14" s="206">
        <v>21</v>
      </c>
      <c r="K14" s="205">
        <v>500</v>
      </c>
      <c r="L14" s="186">
        <f t="shared" si="2"/>
        <v>23.80952380952381</v>
      </c>
      <c r="M14" s="206">
        <v>21</v>
      </c>
      <c r="N14" s="205">
        <v>0</v>
      </c>
      <c r="O14" s="186">
        <f t="shared" si="3"/>
        <v>0</v>
      </c>
      <c r="P14" s="207">
        <f t="shared" si="4"/>
        <v>-16</v>
      </c>
      <c r="Q14" s="185">
        <f t="shared" si="5"/>
        <v>-23.80952380952381</v>
      </c>
      <c r="R14" s="186">
        <f t="shared" si="6"/>
        <v>-23.80952380952381</v>
      </c>
      <c r="S14" s="149"/>
    </row>
    <row r="15" spans="1:19" s="55" customFormat="1" ht="17.25" customHeight="1">
      <c r="A15" s="442" t="s">
        <v>153</v>
      </c>
      <c r="B15" s="443" t="s">
        <v>106</v>
      </c>
      <c r="C15" s="136">
        <v>21</v>
      </c>
      <c r="D15" s="137">
        <v>21</v>
      </c>
      <c r="E15" s="205">
        <v>306</v>
      </c>
      <c r="F15" s="186">
        <f t="shared" si="0"/>
        <v>14.571428571428571</v>
      </c>
      <c r="G15" s="206">
        <v>21</v>
      </c>
      <c r="H15" s="205">
        <v>400</v>
      </c>
      <c r="I15" s="186">
        <f t="shared" si="1"/>
        <v>19.047619047619047</v>
      </c>
      <c r="J15" s="206">
        <v>21</v>
      </c>
      <c r="K15" s="205">
        <v>400</v>
      </c>
      <c r="L15" s="186">
        <f t="shared" si="2"/>
        <v>19.047619047619047</v>
      </c>
      <c r="M15" s="206">
        <v>21</v>
      </c>
      <c r="N15" s="205">
        <v>134</v>
      </c>
      <c r="O15" s="186">
        <f t="shared" si="3"/>
        <v>6.380952380952381</v>
      </c>
      <c r="P15" s="207">
        <f t="shared" si="4"/>
        <v>-8.19047619047619</v>
      </c>
      <c r="Q15" s="185">
        <f t="shared" si="5"/>
        <v>-12.666666666666666</v>
      </c>
      <c r="R15" s="186">
        <f t="shared" si="6"/>
        <v>-12.666666666666666</v>
      </c>
      <c r="S15" s="149"/>
    </row>
    <row r="16" spans="1:19" s="55" customFormat="1" ht="17.25" customHeight="1">
      <c r="A16" s="442" t="s">
        <v>154</v>
      </c>
      <c r="B16" s="443" t="s">
        <v>106</v>
      </c>
      <c r="C16" s="136">
        <v>21</v>
      </c>
      <c r="D16" s="137">
        <v>21</v>
      </c>
      <c r="E16" s="205">
        <v>312</v>
      </c>
      <c r="F16" s="186">
        <f t="shared" si="0"/>
        <v>14.857142857142858</v>
      </c>
      <c r="G16" s="206">
        <v>21</v>
      </c>
      <c r="H16" s="205">
        <v>500</v>
      </c>
      <c r="I16" s="186">
        <f t="shared" si="1"/>
        <v>23.80952380952381</v>
      </c>
      <c r="J16" s="206">
        <v>21</v>
      </c>
      <c r="K16" s="205">
        <v>500</v>
      </c>
      <c r="L16" s="186">
        <f t="shared" si="2"/>
        <v>23.80952380952381</v>
      </c>
      <c r="M16" s="206">
        <v>21</v>
      </c>
      <c r="N16" s="205"/>
      <c r="O16" s="186">
        <f t="shared" si="3"/>
        <v>0</v>
      </c>
      <c r="P16" s="207">
        <f t="shared" si="4"/>
        <v>-14.857142857142858</v>
      </c>
      <c r="Q16" s="185">
        <f t="shared" si="5"/>
        <v>-23.80952380952381</v>
      </c>
      <c r="R16" s="186">
        <f t="shared" si="6"/>
        <v>-23.80952380952381</v>
      </c>
      <c r="S16" s="149"/>
    </row>
    <row r="17" spans="1:19" s="55" customFormat="1" ht="17.25" customHeight="1">
      <c r="A17" s="442" t="s">
        <v>153</v>
      </c>
      <c r="B17" s="443" t="s">
        <v>134</v>
      </c>
      <c r="C17" s="136">
        <v>21</v>
      </c>
      <c r="D17" s="137">
        <v>21</v>
      </c>
      <c r="E17" s="205">
        <v>525</v>
      </c>
      <c r="F17" s="186">
        <f t="shared" si="0"/>
        <v>25</v>
      </c>
      <c r="G17" s="206">
        <v>21</v>
      </c>
      <c r="H17" s="205">
        <v>300</v>
      </c>
      <c r="I17" s="186">
        <f t="shared" si="1"/>
        <v>14.285714285714286</v>
      </c>
      <c r="J17" s="206">
        <v>21</v>
      </c>
      <c r="K17" s="205">
        <v>300</v>
      </c>
      <c r="L17" s="186">
        <f t="shared" si="2"/>
        <v>14.285714285714286</v>
      </c>
      <c r="M17" s="206">
        <v>21</v>
      </c>
      <c r="N17" s="205">
        <v>0</v>
      </c>
      <c r="O17" s="186">
        <f t="shared" si="3"/>
        <v>0</v>
      </c>
      <c r="P17" s="207">
        <f t="shared" si="4"/>
        <v>-25</v>
      </c>
      <c r="Q17" s="185">
        <f t="shared" si="5"/>
        <v>-14.285714285714286</v>
      </c>
      <c r="R17" s="186">
        <f t="shared" si="6"/>
        <v>-14.285714285714286</v>
      </c>
      <c r="S17" s="149"/>
    </row>
    <row r="18" spans="1:19" s="55" customFormat="1" ht="17.25" customHeight="1">
      <c r="A18" s="442" t="s">
        <v>154</v>
      </c>
      <c r="B18" s="443" t="s">
        <v>134</v>
      </c>
      <c r="C18" s="136">
        <v>21</v>
      </c>
      <c r="D18" s="136">
        <v>21</v>
      </c>
      <c r="E18" s="205">
        <v>111</v>
      </c>
      <c r="F18" s="186">
        <f t="shared" si="0"/>
        <v>5.285714285714286</v>
      </c>
      <c r="G18" s="206">
        <v>21</v>
      </c>
      <c r="H18" s="205">
        <v>530</v>
      </c>
      <c r="I18" s="186">
        <f t="shared" si="1"/>
        <v>25.238095238095237</v>
      </c>
      <c r="J18" s="206">
        <v>21</v>
      </c>
      <c r="K18" s="205">
        <v>530</v>
      </c>
      <c r="L18" s="186">
        <f t="shared" si="2"/>
        <v>25.238095238095237</v>
      </c>
      <c r="M18" s="206">
        <v>21</v>
      </c>
      <c r="N18" s="205">
        <v>273</v>
      </c>
      <c r="O18" s="186">
        <f t="shared" si="3"/>
        <v>13</v>
      </c>
      <c r="P18" s="207">
        <f t="shared" si="4"/>
        <v>7.714285714285714</v>
      </c>
      <c r="Q18" s="185">
        <f t="shared" si="5"/>
        <v>-12.238095238095237</v>
      </c>
      <c r="R18" s="186">
        <f t="shared" si="6"/>
        <v>-12.238095238095237</v>
      </c>
      <c r="S18" s="149"/>
    </row>
    <row r="19" spans="1:19" s="55" customFormat="1" ht="17.25" customHeight="1">
      <c r="A19" s="442" t="s">
        <v>154</v>
      </c>
      <c r="B19" s="443" t="s">
        <v>256</v>
      </c>
      <c r="C19" s="136">
        <v>21</v>
      </c>
      <c r="D19" s="137">
        <v>21</v>
      </c>
      <c r="E19" s="205">
        <v>0</v>
      </c>
      <c r="F19" s="186"/>
      <c r="G19" s="206">
        <v>21</v>
      </c>
      <c r="H19" s="205">
        <v>50</v>
      </c>
      <c r="I19" s="186">
        <f t="shared" si="1"/>
        <v>2.380952380952381</v>
      </c>
      <c r="J19" s="206">
        <v>21</v>
      </c>
      <c r="K19" s="205">
        <v>50</v>
      </c>
      <c r="L19" s="186">
        <f t="shared" si="2"/>
        <v>2.380952380952381</v>
      </c>
      <c r="M19" s="206">
        <v>21</v>
      </c>
      <c r="N19" s="205">
        <v>0</v>
      </c>
      <c r="O19" s="186">
        <f t="shared" si="3"/>
        <v>0</v>
      </c>
      <c r="P19" s="207">
        <f t="shared" si="4"/>
        <v>0</v>
      </c>
      <c r="Q19" s="185">
        <f t="shared" si="5"/>
        <v>-2.380952380952381</v>
      </c>
      <c r="R19" s="186">
        <f t="shared" si="6"/>
        <v>-2.380952380952381</v>
      </c>
      <c r="S19" s="149"/>
    </row>
    <row r="20" spans="1:19" s="55" customFormat="1" ht="17.25" customHeight="1">
      <c r="A20" s="442" t="s">
        <v>153</v>
      </c>
      <c r="B20" s="443" t="s">
        <v>107</v>
      </c>
      <c r="C20" s="136">
        <v>21</v>
      </c>
      <c r="D20" s="137">
        <v>21</v>
      </c>
      <c r="E20" s="205">
        <v>0</v>
      </c>
      <c r="F20" s="186">
        <f aca="true" t="shared" si="7" ref="F20:F26">E20/D20</f>
        <v>0</v>
      </c>
      <c r="G20" s="206">
        <v>21</v>
      </c>
      <c r="H20" s="205">
        <v>0</v>
      </c>
      <c r="I20" s="186">
        <f t="shared" si="1"/>
        <v>0</v>
      </c>
      <c r="J20" s="206">
        <v>21</v>
      </c>
      <c r="K20" s="205">
        <v>0</v>
      </c>
      <c r="L20" s="186">
        <f t="shared" si="2"/>
        <v>0</v>
      </c>
      <c r="M20" s="206">
        <v>21</v>
      </c>
      <c r="N20" s="205">
        <v>0</v>
      </c>
      <c r="O20" s="186">
        <f t="shared" si="3"/>
        <v>0</v>
      </c>
      <c r="P20" s="207">
        <f t="shared" si="4"/>
        <v>0</v>
      </c>
      <c r="Q20" s="185">
        <f t="shared" si="5"/>
        <v>0</v>
      </c>
      <c r="R20" s="186">
        <f t="shared" si="6"/>
        <v>0</v>
      </c>
      <c r="S20" s="149"/>
    </row>
    <row r="21" spans="1:19" s="55" customFormat="1" ht="17.25" customHeight="1">
      <c r="A21" s="442" t="s">
        <v>154</v>
      </c>
      <c r="B21" s="443" t="s">
        <v>140</v>
      </c>
      <c r="C21" s="136">
        <v>21</v>
      </c>
      <c r="D21" s="137">
        <v>21</v>
      </c>
      <c r="E21" s="205">
        <v>99</v>
      </c>
      <c r="F21" s="186">
        <f t="shared" si="7"/>
        <v>4.714285714285714</v>
      </c>
      <c r="G21" s="206">
        <v>21</v>
      </c>
      <c r="H21" s="205">
        <v>100</v>
      </c>
      <c r="I21" s="186">
        <f t="shared" si="1"/>
        <v>4.761904761904762</v>
      </c>
      <c r="J21" s="206">
        <v>21</v>
      </c>
      <c r="K21" s="205">
        <v>100</v>
      </c>
      <c r="L21" s="186">
        <f t="shared" si="2"/>
        <v>4.761904761904762</v>
      </c>
      <c r="M21" s="206">
        <v>21</v>
      </c>
      <c r="N21" s="205">
        <v>0</v>
      </c>
      <c r="O21" s="186">
        <f t="shared" si="3"/>
        <v>0</v>
      </c>
      <c r="P21" s="207">
        <f t="shared" si="4"/>
        <v>-4.714285714285714</v>
      </c>
      <c r="Q21" s="185">
        <f t="shared" si="5"/>
        <v>-4.761904761904762</v>
      </c>
      <c r="R21" s="186">
        <f t="shared" si="6"/>
        <v>-4.761904761904762</v>
      </c>
      <c r="S21" s="149"/>
    </row>
    <row r="22" spans="1:19" s="55" customFormat="1" ht="17.25" customHeight="1">
      <c r="A22" s="442" t="s">
        <v>153</v>
      </c>
      <c r="B22" s="443" t="s">
        <v>133</v>
      </c>
      <c r="C22" s="136">
        <v>21</v>
      </c>
      <c r="D22" s="137">
        <v>21</v>
      </c>
      <c r="E22" s="205">
        <v>15</v>
      </c>
      <c r="F22" s="186">
        <f t="shared" si="7"/>
        <v>0.7142857142857143</v>
      </c>
      <c r="G22" s="206">
        <v>21</v>
      </c>
      <c r="H22" s="205">
        <v>0</v>
      </c>
      <c r="I22" s="186">
        <f t="shared" si="1"/>
        <v>0</v>
      </c>
      <c r="J22" s="206">
        <v>21</v>
      </c>
      <c r="K22" s="205">
        <v>0</v>
      </c>
      <c r="L22" s="186">
        <f t="shared" si="2"/>
        <v>0</v>
      </c>
      <c r="M22" s="206">
        <v>21</v>
      </c>
      <c r="N22" s="205">
        <v>0</v>
      </c>
      <c r="O22" s="186">
        <f t="shared" si="3"/>
        <v>0</v>
      </c>
      <c r="P22" s="207">
        <f t="shared" si="4"/>
        <v>-0.7142857142857143</v>
      </c>
      <c r="Q22" s="185">
        <f t="shared" si="5"/>
        <v>0</v>
      </c>
      <c r="R22" s="186">
        <f t="shared" si="6"/>
        <v>0</v>
      </c>
      <c r="S22" s="149"/>
    </row>
    <row r="23" spans="1:19" s="55" customFormat="1" ht="17.25" customHeight="1">
      <c r="A23" s="442" t="s">
        <v>154</v>
      </c>
      <c r="B23" s="443" t="s">
        <v>133</v>
      </c>
      <c r="C23" s="136">
        <v>21</v>
      </c>
      <c r="D23" s="137">
        <v>21</v>
      </c>
      <c r="E23" s="205">
        <v>0</v>
      </c>
      <c r="F23" s="186">
        <f t="shared" si="7"/>
        <v>0</v>
      </c>
      <c r="G23" s="206">
        <v>21</v>
      </c>
      <c r="H23" s="205">
        <v>70</v>
      </c>
      <c r="I23" s="186">
        <f t="shared" si="1"/>
        <v>3.3333333333333335</v>
      </c>
      <c r="J23" s="206">
        <v>21</v>
      </c>
      <c r="K23" s="205">
        <v>70</v>
      </c>
      <c r="L23" s="186">
        <f t="shared" si="2"/>
        <v>3.3333333333333335</v>
      </c>
      <c r="M23" s="206">
        <v>21</v>
      </c>
      <c r="N23" s="205">
        <v>50</v>
      </c>
      <c r="O23" s="186">
        <f t="shared" si="3"/>
        <v>2.380952380952381</v>
      </c>
      <c r="P23" s="207">
        <f t="shared" si="4"/>
        <v>2.380952380952381</v>
      </c>
      <c r="Q23" s="185">
        <f t="shared" si="5"/>
        <v>-0.9523809523809526</v>
      </c>
      <c r="R23" s="186">
        <f t="shared" si="6"/>
        <v>-0.9523809523809526</v>
      </c>
      <c r="S23" s="149"/>
    </row>
    <row r="24" spans="1:19" s="55" customFormat="1" ht="17.25" customHeight="1">
      <c r="A24" s="442" t="s">
        <v>154</v>
      </c>
      <c r="B24" s="443" t="s">
        <v>141</v>
      </c>
      <c r="C24" s="136">
        <v>21</v>
      </c>
      <c r="D24" s="137">
        <v>21</v>
      </c>
      <c r="E24" s="205">
        <v>53</v>
      </c>
      <c r="F24" s="186">
        <f t="shared" si="7"/>
        <v>2.5238095238095237</v>
      </c>
      <c r="G24" s="206">
        <v>21</v>
      </c>
      <c r="H24" s="205">
        <v>100</v>
      </c>
      <c r="I24" s="186">
        <f t="shared" si="1"/>
        <v>4.761904761904762</v>
      </c>
      <c r="J24" s="206">
        <v>21</v>
      </c>
      <c r="K24" s="205">
        <v>100</v>
      </c>
      <c r="L24" s="186">
        <f t="shared" si="2"/>
        <v>4.761904761904762</v>
      </c>
      <c r="M24" s="206">
        <v>21</v>
      </c>
      <c r="N24" s="205">
        <v>0</v>
      </c>
      <c r="O24" s="186">
        <f t="shared" si="3"/>
        <v>0</v>
      </c>
      <c r="P24" s="207">
        <f t="shared" si="4"/>
        <v>-2.5238095238095237</v>
      </c>
      <c r="Q24" s="185">
        <f t="shared" si="5"/>
        <v>-4.761904761904762</v>
      </c>
      <c r="R24" s="186">
        <f t="shared" si="6"/>
        <v>-4.761904761904762</v>
      </c>
      <c r="S24" s="149"/>
    </row>
    <row r="25" spans="1:19" s="55" customFormat="1" ht="17.25" customHeight="1">
      <c r="A25" s="442" t="s">
        <v>154</v>
      </c>
      <c r="B25" s="443" t="s">
        <v>131</v>
      </c>
      <c r="C25" s="136">
        <v>21</v>
      </c>
      <c r="D25" s="137">
        <v>21</v>
      </c>
      <c r="E25" s="205">
        <v>97</v>
      </c>
      <c r="F25" s="186">
        <f t="shared" si="7"/>
        <v>4.619047619047619</v>
      </c>
      <c r="G25" s="206">
        <v>21</v>
      </c>
      <c r="H25" s="205">
        <v>50</v>
      </c>
      <c r="I25" s="186">
        <f t="shared" si="1"/>
        <v>2.380952380952381</v>
      </c>
      <c r="J25" s="206">
        <v>21</v>
      </c>
      <c r="K25" s="205">
        <v>50</v>
      </c>
      <c r="L25" s="186">
        <f t="shared" si="2"/>
        <v>2.380952380952381</v>
      </c>
      <c r="M25" s="206">
        <v>21</v>
      </c>
      <c r="N25" s="205">
        <v>0</v>
      </c>
      <c r="O25" s="186">
        <f t="shared" si="3"/>
        <v>0</v>
      </c>
      <c r="P25" s="207">
        <f t="shared" si="4"/>
        <v>-4.619047619047619</v>
      </c>
      <c r="Q25" s="185">
        <f t="shared" si="5"/>
        <v>-2.380952380952381</v>
      </c>
      <c r="R25" s="186">
        <f t="shared" si="6"/>
        <v>-2.380952380952381</v>
      </c>
      <c r="S25" s="149" t="s">
        <v>73</v>
      </c>
    </row>
    <row r="26" spans="1:19" s="55" customFormat="1" ht="17.25" customHeight="1">
      <c r="A26" s="442" t="s">
        <v>154</v>
      </c>
      <c r="B26" s="443" t="s">
        <v>108</v>
      </c>
      <c r="C26" s="136">
        <v>21</v>
      </c>
      <c r="D26" s="137">
        <v>21</v>
      </c>
      <c r="E26" s="205">
        <v>99</v>
      </c>
      <c r="F26" s="186">
        <f t="shared" si="7"/>
        <v>4.714285714285714</v>
      </c>
      <c r="G26" s="206">
        <v>21</v>
      </c>
      <c r="H26" s="205">
        <v>70</v>
      </c>
      <c r="I26" s="186">
        <f t="shared" si="1"/>
        <v>3.3333333333333335</v>
      </c>
      <c r="J26" s="206">
        <v>21</v>
      </c>
      <c r="K26" s="205">
        <v>70</v>
      </c>
      <c r="L26" s="186">
        <f t="shared" si="2"/>
        <v>3.3333333333333335</v>
      </c>
      <c r="M26" s="206">
        <v>21</v>
      </c>
      <c r="N26" s="205">
        <v>0</v>
      </c>
      <c r="O26" s="186">
        <f t="shared" si="3"/>
        <v>0</v>
      </c>
      <c r="P26" s="207">
        <f t="shared" si="4"/>
        <v>-4.714285714285714</v>
      </c>
      <c r="Q26" s="185">
        <f t="shared" si="5"/>
        <v>-3.3333333333333335</v>
      </c>
      <c r="R26" s="186">
        <f t="shared" si="6"/>
        <v>-3.3333333333333335</v>
      </c>
      <c r="S26" s="149" t="s">
        <v>73</v>
      </c>
    </row>
    <row r="27" spans="1:19" s="55" customFormat="1" ht="17.25" customHeight="1">
      <c r="A27" s="442" t="s">
        <v>154</v>
      </c>
      <c r="B27" s="443" t="s">
        <v>156</v>
      </c>
      <c r="C27" s="136">
        <v>21</v>
      </c>
      <c r="D27" s="137">
        <v>21</v>
      </c>
      <c r="E27" s="205">
        <v>30</v>
      </c>
      <c r="F27" s="186">
        <v>0</v>
      </c>
      <c r="G27" s="206">
        <v>21</v>
      </c>
      <c r="H27" s="205">
        <v>30</v>
      </c>
      <c r="I27" s="186">
        <f t="shared" si="1"/>
        <v>1.4285714285714286</v>
      </c>
      <c r="J27" s="206">
        <v>21</v>
      </c>
      <c r="K27" s="205">
        <v>30</v>
      </c>
      <c r="L27" s="186">
        <f t="shared" si="2"/>
        <v>1.4285714285714286</v>
      </c>
      <c r="M27" s="206">
        <v>21</v>
      </c>
      <c r="N27" s="205">
        <v>0</v>
      </c>
      <c r="O27" s="186">
        <f t="shared" si="3"/>
        <v>0</v>
      </c>
      <c r="P27" s="207">
        <f t="shared" si="4"/>
        <v>0</v>
      </c>
      <c r="Q27" s="185">
        <f t="shared" si="5"/>
        <v>-1.4285714285714286</v>
      </c>
      <c r="R27" s="186">
        <f t="shared" si="6"/>
        <v>-1.4285714285714286</v>
      </c>
      <c r="S27" s="149"/>
    </row>
    <row r="28" spans="1:19" s="55" customFormat="1" ht="17.25" customHeight="1">
      <c r="A28" s="442" t="s">
        <v>153</v>
      </c>
      <c r="B28" s="443" t="s">
        <v>132</v>
      </c>
      <c r="C28" s="136">
        <v>21</v>
      </c>
      <c r="D28" s="137">
        <v>21</v>
      </c>
      <c r="E28" s="205">
        <v>0</v>
      </c>
      <c r="F28" s="186"/>
      <c r="G28" s="206">
        <v>21</v>
      </c>
      <c r="H28" s="205">
        <f>'Aneksi nr.2'!E23</f>
        <v>0</v>
      </c>
      <c r="I28" s="186">
        <f t="shared" si="1"/>
        <v>0</v>
      </c>
      <c r="J28" s="206">
        <v>21</v>
      </c>
      <c r="K28" s="205">
        <f>'Aneksi nr.2'!H23</f>
        <v>0</v>
      </c>
      <c r="L28" s="186">
        <f t="shared" si="2"/>
        <v>0</v>
      </c>
      <c r="M28" s="206">
        <v>21</v>
      </c>
      <c r="N28" s="205">
        <f>'[55]PERMBLEDHESE'!$D$80</f>
        <v>0</v>
      </c>
      <c r="O28" s="186">
        <f t="shared" si="3"/>
        <v>0</v>
      </c>
      <c r="P28" s="207">
        <f t="shared" si="4"/>
        <v>0</v>
      </c>
      <c r="Q28" s="185">
        <f t="shared" si="5"/>
        <v>0</v>
      </c>
      <c r="R28" s="186">
        <f t="shared" si="6"/>
        <v>0</v>
      </c>
      <c r="S28" s="149" t="s">
        <v>73</v>
      </c>
    </row>
    <row r="29" s="55" customFormat="1" ht="12.75">
      <c r="A29" s="81"/>
    </row>
    <row r="30" spans="1:19" s="55" customFormat="1" ht="13.5" thickBot="1">
      <c r="A30" s="142"/>
      <c r="B30" s="143"/>
      <c r="C30" s="144"/>
      <c r="D30" s="137"/>
      <c r="E30" s="85"/>
      <c r="F30" s="138"/>
      <c r="G30" s="139"/>
      <c r="H30" s="140"/>
      <c r="I30" s="153"/>
      <c r="J30" s="139"/>
      <c r="K30" s="140"/>
      <c r="L30" s="153"/>
      <c r="M30" s="139"/>
      <c r="N30" s="140"/>
      <c r="O30" s="141"/>
      <c r="P30" s="151"/>
      <c r="Q30" s="145"/>
      <c r="R30" s="141"/>
      <c r="S30" s="150"/>
    </row>
    <row r="31" spans="2:14" s="42" customFormat="1" ht="11.25" customHeight="1" thickTop="1">
      <c r="B31" s="84"/>
      <c r="F31" s="154"/>
      <c r="H31" s="178"/>
      <c r="I31" s="154"/>
      <c r="L31" s="154"/>
      <c r="N31" s="178"/>
    </row>
    <row r="32" spans="1:14" ht="13.5" thickBot="1">
      <c r="A32" s="398" t="s">
        <v>86</v>
      </c>
      <c r="B32" s="399"/>
      <c r="C32" s="399"/>
      <c r="D32" s="399"/>
      <c r="E32" s="399"/>
      <c r="F32" s="399"/>
      <c r="N32" s="181"/>
    </row>
    <row r="33" spans="1:14" ht="45.75" thickTop="1">
      <c r="A33" s="129" t="s">
        <v>0</v>
      </c>
      <c r="B33" s="121" t="s">
        <v>76</v>
      </c>
      <c r="C33" s="122" t="s">
        <v>84</v>
      </c>
      <c r="D33" s="122" t="s">
        <v>65</v>
      </c>
      <c r="E33" s="122" t="s">
        <v>85</v>
      </c>
      <c r="F33" s="123" t="s">
        <v>34</v>
      </c>
      <c r="N33" s="179"/>
    </row>
    <row r="34" spans="1:6" ht="18.75" customHeight="1">
      <c r="A34" s="130" t="s">
        <v>78</v>
      </c>
      <c r="B34" s="70" t="s">
        <v>91</v>
      </c>
      <c r="C34" s="69"/>
      <c r="D34" s="69"/>
      <c r="E34" s="75">
        <v>0</v>
      </c>
      <c r="F34" s="124"/>
    </row>
    <row r="35" spans="1:6" ht="18.75" customHeight="1" thickBot="1">
      <c r="A35" s="131" t="s">
        <v>48</v>
      </c>
      <c r="B35" s="125" t="s">
        <v>79</v>
      </c>
      <c r="C35" s="126"/>
      <c r="D35" s="126"/>
      <c r="E35" s="127">
        <v>0</v>
      </c>
      <c r="F35" s="128"/>
    </row>
    <row r="36" spans="1:6" s="42" customFormat="1" ht="13.5" thickTop="1">
      <c r="A36" s="34"/>
      <c r="B36" s="18"/>
      <c r="C36" s="34"/>
      <c r="D36" s="34"/>
      <c r="E36" s="74"/>
      <c r="F36" s="34"/>
    </row>
    <row r="37" spans="1:6" s="42" customFormat="1" ht="12.75">
      <c r="A37" s="34"/>
      <c r="B37" s="18"/>
      <c r="C37" s="34"/>
      <c r="D37" s="34"/>
      <c r="E37" s="74"/>
      <c r="F37" s="34"/>
    </row>
    <row r="38" spans="1:6" s="42" customFormat="1" ht="12.75">
      <c r="A38" s="34"/>
      <c r="B38" s="18"/>
      <c r="C38" s="34"/>
      <c r="D38" s="34"/>
      <c r="E38" s="74"/>
      <c r="F38" s="34"/>
    </row>
    <row r="39" spans="1:6" s="42" customFormat="1" ht="12.75">
      <c r="A39" s="34"/>
      <c r="B39" s="18"/>
      <c r="C39" s="34"/>
      <c r="D39" s="34"/>
      <c r="E39" s="74"/>
      <c r="F39" s="34"/>
    </row>
    <row r="40" spans="1:9" ht="12.75">
      <c r="A40" s="411" t="s">
        <v>24</v>
      </c>
      <c r="B40" s="412"/>
      <c r="C40" s="68" t="s">
        <v>9</v>
      </c>
      <c r="D40" s="363" t="s">
        <v>118</v>
      </c>
      <c r="E40" s="364"/>
      <c r="F40" s="400" t="s">
        <v>119</v>
      </c>
      <c r="G40" s="68" t="s">
        <v>9</v>
      </c>
      <c r="H40" s="363" t="s">
        <v>117</v>
      </c>
      <c r="I40" s="364"/>
    </row>
    <row r="41" spans="1:9" ht="12.75">
      <c r="A41" s="413"/>
      <c r="B41" s="414"/>
      <c r="C41" s="68" t="s">
        <v>25</v>
      </c>
      <c r="D41" s="363"/>
      <c r="E41" s="364"/>
      <c r="F41" s="401"/>
      <c r="G41" s="68" t="s">
        <v>25</v>
      </c>
      <c r="H41" s="363"/>
      <c r="I41" s="364"/>
    </row>
    <row r="42" spans="1:9" ht="12.75">
      <c r="A42" s="415"/>
      <c r="B42" s="416"/>
      <c r="C42" s="68" t="s">
        <v>26</v>
      </c>
      <c r="D42" s="363" t="s">
        <v>253</v>
      </c>
      <c r="E42" s="364"/>
      <c r="F42" s="402"/>
      <c r="G42" s="68" t="s">
        <v>26</v>
      </c>
      <c r="H42" s="363" t="s">
        <v>253</v>
      </c>
      <c r="I42" s="364"/>
    </row>
  </sheetData>
  <sheetProtection/>
  <autoFilter ref="A10:S28"/>
  <mergeCells count="34">
    <mergeCell ref="Q9:Q10"/>
    <mergeCell ref="O9:O10"/>
    <mergeCell ref="I9:I10"/>
    <mergeCell ref="H40:I40"/>
    <mergeCell ref="A9:A10"/>
    <mergeCell ref="B9:B10"/>
    <mergeCell ref="C9:C10"/>
    <mergeCell ref="P9:P10"/>
    <mergeCell ref="J9:J10"/>
    <mergeCell ref="S8:S10"/>
    <mergeCell ref="A7:B7"/>
    <mergeCell ref="R9:R10"/>
    <mergeCell ref="P8:R8"/>
    <mergeCell ref="A40:B42"/>
    <mergeCell ref="D40:E40"/>
    <mergeCell ref="N9:N10"/>
    <mergeCell ref="D9:D10"/>
    <mergeCell ref="E9:E10"/>
    <mergeCell ref="H9:H10"/>
    <mergeCell ref="D42:E42"/>
    <mergeCell ref="H42:I42"/>
    <mergeCell ref="F9:F10"/>
    <mergeCell ref="A32:F32"/>
    <mergeCell ref="H41:I41"/>
    <mergeCell ref="F40:F42"/>
    <mergeCell ref="D41:E41"/>
    <mergeCell ref="M8:O8"/>
    <mergeCell ref="M9:M10"/>
    <mergeCell ref="K9:K10"/>
    <mergeCell ref="L9:L10"/>
    <mergeCell ref="G9:G10"/>
    <mergeCell ref="D8:F8"/>
    <mergeCell ref="G8:I8"/>
    <mergeCell ref="J8:L8"/>
  </mergeCells>
  <printOptions horizontalCentered="1" verticalCentered="1"/>
  <pageMargins left="0.25" right="0.25" top="0.75" bottom="0.75" header="0.3" footer="0.3"/>
  <pageSetup fitToHeight="1"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A1:M78"/>
  <sheetViews>
    <sheetView tabSelected="1" zoomScale="80" zoomScaleNormal="80" zoomScalePageLayoutView="0" workbookViewId="0" topLeftCell="A28">
      <selection activeCell="D39" sqref="D39"/>
    </sheetView>
  </sheetViews>
  <sheetFormatPr defaultColWidth="9.140625" defaultRowHeight="12.75"/>
  <cols>
    <col min="1" max="1" width="10.57421875" style="52" customWidth="1"/>
    <col min="2" max="2" width="47.00390625" style="52" customWidth="1"/>
    <col min="3" max="3" width="29.7109375" style="176" customWidth="1"/>
    <col min="4" max="4" width="23.140625" style="176" customWidth="1"/>
    <col min="5" max="5" width="11.7109375" style="52" customWidth="1"/>
    <col min="6" max="6" width="10.7109375" style="52" customWidth="1"/>
    <col min="7" max="7" width="11.00390625" style="52" customWidth="1"/>
    <col min="8" max="8" width="12.421875" style="52" customWidth="1"/>
    <col min="9" max="9" width="14.7109375" style="180" customWidth="1"/>
    <col min="10" max="10" width="30.421875" style="468" customWidth="1"/>
    <col min="11" max="16384" width="9.140625" style="176" customWidth="1"/>
  </cols>
  <sheetData>
    <row r="1" spans="1:10" s="78" customFormat="1" ht="15">
      <c r="A1" s="217" t="s">
        <v>120</v>
      </c>
      <c r="B1" s="218"/>
      <c r="C1" s="219"/>
      <c r="D1" s="220"/>
      <c r="E1" s="218"/>
      <c r="F1" s="218"/>
      <c r="G1" s="218"/>
      <c r="H1" s="218"/>
      <c r="I1" s="221"/>
      <c r="J1" s="220"/>
    </row>
    <row r="2" spans="1:10" s="89" customFormat="1" ht="12.75">
      <c r="A2" s="215" t="s">
        <v>257</v>
      </c>
      <c r="B2" s="210"/>
      <c r="C2" s="210"/>
      <c r="D2" s="209"/>
      <c r="E2" s="210"/>
      <c r="F2" s="210"/>
      <c r="G2" s="210"/>
      <c r="H2" s="210"/>
      <c r="I2" s="211"/>
      <c r="J2" s="456"/>
    </row>
    <row r="3" spans="1:10" s="89" customFormat="1" ht="12.75">
      <c r="A3" s="216">
        <v>1110</v>
      </c>
      <c r="B3" s="210"/>
      <c r="C3" s="210"/>
      <c r="D3" s="209"/>
      <c r="E3" s="210"/>
      <c r="F3" s="210"/>
      <c r="G3" s="210"/>
      <c r="H3" s="210"/>
      <c r="I3" s="211"/>
      <c r="J3" s="456" t="s">
        <v>322</v>
      </c>
    </row>
    <row r="4" spans="1:10" ht="13.5" thickBot="1">
      <c r="A4" s="212"/>
      <c r="B4" s="487" t="s">
        <v>135</v>
      </c>
      <c r="C4" s="213"/>
      <c r="D4" s="213"/>
      <c r="E4" s="212"/>
      <c r="F4" s="212"/>
      <c r="G4" s="212"/>
      <c r="H4" s="212"/>
      <c r="I4" s="214"/>
      <c r="J4" s="456"/>
    </row>
    <row r="5" spans="1:10" s="88" customFormat="1" ht="44.25" customHeight="1">
      <c r="A5" s="480" t="s">
        <v>145</v>
      </c>
      <c r="B5" s="481">
        <v>1110</v>
      </c>
      <c r="C5" s="482" t="s">
        <v>121</v>
      </c>
      <c r="D5" s="483" t="s">
        <v>135</v>
      </c>
      <c r="E5" s="484"/>
      <c r="F5" s="484"/>
      <c r="G5" s="484"/>
      <c r="H5" s="484"/>
      <c r="I5" s="485"/>
      <c r="J5" s="486" t="s">
        <v>34</v>
      </c>
    </row>
    <row r="6" spans="1:10" s="88" customFormat="1" ht="58.5" customHeight="1">
      <c r="A6" s="299" t="s">
        <v>66</v>
      </c>
      <c r="B6" s="300" t="s">
        <v>216</v>
      </c>
      <c r="C6" s="301"/>
      <c r="D6" s="302"/>
      <c r="E6" s="303"/>
      <c r="F6" s="303"/>
      <c r="G6" s="303"/>
      <c r="H6" s="303"/>
      <c r="I6" s="304"/>
      <c r="J6" s="457" t="s">
        <v>74</v>
      </c>
    </row>
    <row r="7" spans="1:10" s="88" customFormat="1" ht="20.25" customHeight="1">
      <c r="A7" s="299"/>
      <c r="B7" s="300"/>
      <c r="C7" s="300"/>
      <c r="D7" s="426" t="s">
        <v>321</v>
      </c>
      <c r="E7" s="426"/>
      <c r="F7" s="426"/>
      <c r="G7" s="426"/>
      <c r="H7" s="426"/>
      <c r="I7" s="426"/>
      <c r="J7" s="457" t="s">
        <v>74</v>
      </c>
    </row>
    <row r="8" spans="1:10" s="88" customFormat="1" ht="67.5" customHeight="1">
      <c r="A8" s="424" t="s">
        <v>204</v>
      </c>
      <c r="B8" s="425"/>
      <c r="C8" s="229" t="s">
        <v>319</v>
      </c>
      <c r="D8" s="317" t="s">
        <v>320</v>
      </c>
      <c r="E8" s="228" t="s">
        <v>122</v>
      </c>
      <c r="F8" s="229" t="s">
        <v>123</v>
      </c>
      <c r="G8" s="229" t="s">
        <v>124</v>
      </c>
      <c r="H8" s="318" t="s">
        <v>125</v>
      </c>
      <c r="I8" s="319" t="s">
        <v>126</v>
      </c>
      <c r="J8" s="458"/>
    </row>
    <row r="9" spans="1:10" s="177" customFormat="1" ht="32.25" customHeight="1">
      <c r="A9" s="307" t="s">
        <v>67</v>
      </c>
      <c r="B9" s="275" t="s">
        <v>110</v>
      </c>
      <c r="C9" s="308"/>
      <c r="D9" s="305"/>
      <c r="E9" s="299"/>
      <c r="F9" s="300"/>
      <c r="G9" s="305"/>
      <c r="H9" s="306"/>
      <c r="I9" s="243"/>
      <c r="J9" s="459" t="s">
        <v>74</v>
      </c>
    </row>
    <row r="10" spans="1:10" s="88" customFormat="1" ht="95.25" customHeight="1">
      <c r="A10" s="469"/>
      <c r="B10" s="470"/>
      <c r="C10" s="471" t="str">
        <f>'Aneksi nr. 3'!A11</f>
        <v>91101AE</v>
      </c>
      <c r="D10" s="309" t="s">
        <v>102</v>
      </c>
      <c r="E10" s="310">
        <f>'Aneksi nr. 3'!E11</f>
        <v>18519</v>
      </c>
      <c r="F10" s="310">
        <f>'Aneksi nr. 3'!H11</f>
        <v>17640</v>
      </c>
      <c r="G10" s="311">
        <f>'Aneksi nr. 3'!K11</f>
        <v>18040</v>
      </c>
      <c r="H10" s="312">
        <f>'Aneksi nr. 3'!N11</f>
        <v>6076</v>
      </c>
      <c r="I10" s="243">
        <f>H10/G10</f>
        <v>0.3368070953436807</v>
      </c>
      <c r="J10" s="340" t="s">
        <v>326</v>
      </c>
    </row>
    <row r="11" spans="1:10" s="88" customFormat="1" ht="36.75" customHeight="1">
      <c r="A11" s="469"/>
      <c r="B11" s="472"/>
      <c r="C11" s="471" t="str">
        <f>'Aneksi nr. 3'!A12</f>
        <v>91101AE</v>
      </c>
      <c r="D11" s="309" t="s">
        <v>113</v>
      </c>
      <c r="E11" s="310">
        <f>'Aneksi nr. 3'!E12</f>
        <v>3053</v>
      </c>
      <c r="F11" s="310">
        <f>'Aneksi nr. 3'!H12</f>
        <v>2946</v>
      </c>
      <c r="G11" s="311">
        <f>'Aneksi nr. 3'!K12</f>
        <v>3046</v>
      </c>
      <c r="H11" s="312">
        <f>'Aneksi nr. 3'!N12</f>
        <v>1006</v>
      </c>
      <c r="I11" s="243">
        <f>H11/G11</f>
        <v>0.3302692055154301</v>
      </c>
      <c r="J11" s="340" t="s">
        <v>325</v>
      </c>
    </row>
    <row r="12" spans="1:10" s="88" customFormat="1" ht="31.5" customHeight="1">
      <c r="A12" s="469"/>
      <c r="B12" s="472"/>
      <c r="C12" s="471" t="str">
        <f>'Aneksi nr. 3'!A13</f>
        <v>91101AE</v>
      </c>
      <c r="D12" s="309" t="s">
        <v>114</v>
      </c>
      <c r="E12" s="310">
        <f>'Aneksi nr. 3'!E13</f>
        <v>0</v>
      </c>
      <c r="F12" s="310">
        <f>'Aneksi nr. 3'!H13</f>
        <v>0</v>
      </c>
      <c r="G12" s="311">
        <f>'Aneksi nr. 3'!K13</f>
        <v>0</v>
      </c>
      <c r="H12" s="312">
        <f>'Aneksi nr. 3'!N13</f>
        <v>0</v>
      </c>
      <c r="I12" s="243">
        <v>0</v>
      </c>
      <c r="J12" s="340" t="s">
        <v>324</v>
      </c>
    </row>
    <row r="13" spans="1:10" s="177" customFormat="1" ht="45.75" customHeight="1">
      <c r="A13" s="307" t="s">
        <v>68</v>
      </c>
      <c r="B13" s="275" t="s">
        <v>115</v>
      </c>
      <c r="C13" s="300"/>
      <c r="D13" s="309"/>
      <c r="E13" s="313"/>
      <c r="F13" s="314"/>
      <c r="G13" s="315"/>
      <c r="H13" s="316"/>
      <c r="I13" s="243"/>
      <c r="J13" s="340"/>
    </row>
    <row r="14" spans="1:10" s="88" customFormat="1" ht="62.25" customHeight="1">
      <c r="A14" s="473"/>
      <c r="B14" s="472"/>
      <c r="C14" s="471" t="str">
        <f>'Aneksi nr. 3'!A14</f>
        <v>91101AE</v>
      </c>
      <c r="D14" s="309" t="str">
        <f>'Aneksi nr. 3'!B14</f>
        <v>Karburant</v>
      </c>
      <c r="E14" s="313">
        <f>'Aneksi nr. 3'!E14</f>
        <v>336</v>
      </c>
      <c r="F14" s="314">
        <f>'Aneksi nr. 3'!H14</f>
        <v>500</v>
      </c>
      <c r="G14" s="314">
        <f>'Aneksi nr. 3'!K14</f>
        <v>500</v>
      </c>
      <c r="H14" s="316">
        <f>'Aneksi nr. 3'!N14</f>
        <v>0</v>
      </c>
      <c r="I14" s="243">
        <f aca="true" t="shared" si="0" ref="I14:I22">H14/G14</f>
        <v>0</v>
      </c>
      <c r="J14" s="340" t="s">
        <v>323</v>
      </c>
    </row>
    <row r="15" spans="1:10" s="88" customFormat="1" ht="111.75" customHeight="1">
      <c r="A15" s="473"/>
      <c r="B15" s="472"/>
      <c r="C15" s="471" t="str">
        <f>'Aneksi nr. 3'!A15</f>
        <v>91101AE</v>
      </c>
      <c r="D15" s="309" t="str">
        <f>'Aneksi nr. 3'!B15</f>
        <v>Shpenzime udhetimi ( dieta, bileta,hotel )</v>
      </c>
      <c r="E15" s="313">
        <f>'Aneksi nr. 3'!E15</f>
        <v>306</v>
      </c>
      <c r="F15" s="314">
        <f>'Aneksi nr. 3'!H15</f>
        <v>400</v>
      </c>
      <c r="G15" s="314">
        <f>'Aneksi nr. 3'!K15</f>
        <v>400</v>
      </c>
      <c r="H15" s="316">
        <f>'Aneksi nr. 3'!N15</f>
        <v>134</v>
      </c>
      <c r="I15" s="243">
        <f t="shared" si="0"/>
        <v>0.335</v>
      </c>
      <c r="J15" s="340" t="s">
        <v>327</v>
      </c>
    </row>
    <row r="16" spans="1:10" s="88" customFormat="1" ht="69" customHeight="1">
      <c r="A16" s="473"/>
      <c r="B16" s="472"/>
      <c r="C16" s="471" t="str">
        <f>'Aneksi nr. 3'!A16</f>
        <v>91101AA</v>
      </c>
      <c r="D16" s="309" t="str">
        <f>'Aneksi nr. 3'!B16</f>
        <v>Shpenzime udhetimi ( dieta, bileta,hotel )</v>
      </c>
      <c r="E16" s="313">
        <f>'Aneksi nr. 3'!E16</f>
        <v>312</v>
      </c>
      <c r="F16" s="314">
        <f>'Aneksi nr. 3'!H16</f>
        <v>500</v>
      </c>
      <c r="G16" s="314">
        <f>'Aneksi nr. 3'!K16</f>
        <v>500</v>
      </c>
      <c r="H16" s="316">
        <f>'Aneksi nr. 3'!N16</f>
        <v>0</v>
      </c>
      <c r="I16" s="243">
        <f>H16/G16</f>
        <v>0</v>
      </c>
      <c r="J16" s="340" t="s">
        <v>328</v>
      </c>
    </row>
    <row r="17" spans="1:10" s="88" customFormat="1" ht="57" customHeight="1">
      <c r="A17" s="473"/>
      <c r="B17" s="472"/>
      <c r="C17" s="471" t="str">
        <f>'Aneksi nr. 3'!A17</f>
        <v>91101AE</v>
      </c>
      <c r="D17" s="309" t="str">
        <f>'Aneksi nr. 3'!B17</f>
        <v>Telefon, drita, ujë postë , internet etj.</v>
      </c>
      <c r="E17" s="313">
        <f>'Aneksi nr. 3'!E17</f>
        <v>525</v>
      </c>
      <c r="F17" s="314">
        <f>'Aneksi nr. 3'!H17</f>
        <v>300</v>
      </c>
      <c r="G17" s="314">
        <f>'Aneksi nr. 3'!K17</f>
        <v>300</v>
      </c>
      <c r="H17" s="316">
        <f>'Aneksi nr. 3'!N17</f>
        <v>0</v>
      </c>
      <c r="I17" s="243">
        <f t="shared" si="0"/>
        <v>0</v>
      </c>
      <c r="J17" s="340" t="s">
        <v>208</v>
      </c>
    </row>
    <row r="18" spans="1:10" s="88" customFormat="1" ht="46.5" customHeight="1">
      <c r="A18" s="473"/>
      <c r="B18" s="472"/>
      <c r="C18" s="471" t="str">
        <f>'Aneksi nr. 3'!A18</f>
        <v>91101AA</v>
      </c>
      <c r="D18" s="309" t="str">
        <f>'Aneksi nr. 3'!B18</f>
        <v>Telefon, drita, ujë postë , internet etj.</v>
      </c>
      <c r="E18" s="313">
        <f>'Aneksi nr. 3'!E18</f>
        <v>111</v>
      </c>
      <c r="F18" s="314">
        <f>'Aneksi nr. 3'!H18</f>
        <v>530</v>
      </c>
      <c r="G18" s="314">
        <f>'Aneksi nr. 3'!K18</f>
        <v>530</v>
      </c>
      <c r="H18" s="316">
        <f>'Aneksi nr. 3'!N18</f>
        <v>273</v>
      </c>
      <c r="I18" s="243">
        <f>H18/G18</f>
        <v>0.5150943396226415</v>
      </c>
      <c r="J18" s="340" t="s">
        <v>329</v>
      </c>
    </row>
    <row r="19" spans="1:10" s="88" customFormat="1" ht="36" customHeight="1">
      <c r="A19" s="473"/>
      <c r="B19" s="472"/>
      <c r="C19" s="471" t="str">
        <f>'Aneksi nr. 3'!A19</f>
        <v>91101AA</v>
      </c>
      <c r="D19" s="309" t="str">
        <f>'Aneksi nr. 3'!B19</f>
        <v>Sherbime printimi fletepalosje</v>
      </c>
      <c r="E19" s="313">
        <f>'Aneksi nr. 3'!E19</f>
        <v>0</v>
      </c>
      <c r="F19" s="314">
        <f>'Aneksi nr. 3'!H19</f>
        <v>50</v>
      </c>
      <c r="G19" s="314">
        <f>'Aneksi nr. 3'!K19</f>
        <v>50</v>
      </c>
      <c r="H19" s="316">
        <f>'Aneksi nr. 3'!N19</f>
        <v>0</v>
      </c>
      <c r="I19" s="243">
        <v>0</v>
      </c>
      <c r="J19" s="340" t="s">
        <v>330</v>
      </c>
    </row>
    <row r="20" spans="1:10" s="88" customFormat="1" ht="122.25" customHeight="1">
      <c r="A20" s="473"/>
      <c r="B20" s="472"/>
      <c r="C20" s="471" t="str">
        <f>'Aneksi nr. 3'!A21</f>
        <v>91101AA</v>
      </c>
      <c r="D20" s="309" t="str">
        <f>'Aneksi nr. 3'!B21</f>
        <v>Kancelari</v>
      </c>
      <c r="E20" s="313">
        <f>'Aneksi nr. 3'!E21</f>
        <v>99</v>
      </c>
      <c r="F20" s="314">
        <f>'Aneksi nr. 3'!H21</f>
        <v>100</v>
      </c>
      <c r="G20" s="314">
        <f>'Aneksi nr. 3'!K21</f>
        <v>100</v>
      </c>
      <c r="H20" s="316">
        <f>'Aneksi nr. 3'!N21</f>
        <v>0</v>
      </c>
      <c r="I20" s="243">
        <f t="shared" si="0"/>
        <v>0</v>
      </c>
      <c r="J20" s="340" t="s">
        <v>331</v>
      </c>
    </row>
    <row r="21" spans="1:10" s="88" customFormat="1" ht="65.25" customHeight="1">
      <c r="A21" s="242" t="s">
        <v>136</v>
      </c>
      <c r="B21" s="226" t="s">
        <v>111</v>
      </c>
      <c r="C21" s="232"/>
      <c r="D21" s="236"/>
      <c r="E21" s="237"/>
      <c r="F21" s="238"/>
      <c r="G21" s="238"/>
      <c r="H21" s="239"/>
      <c r="I21" s="243"/>
      <c r="J21" s="341"/>
    </row>
    <row r="22" spans="1:10" s="88" customFormat="1" ht="73.5" customHeight="1">
      <c r="A22" s="473"/>
      <c r="B22" s="472"/>
      <c r="C22" s="471" t="s">
        <v>153</v>
      </c>
      <c r="D22" s="309" t="str">
        <f>'Aneksi nr. 3'!B22</f>
        <v>Taksa Bashkia, Auto,siguracion</v>
      </c>
      <c r="E22" s="313">
        <f>'Aneksi nr. 3'!E22</f>
        <v>15</v>
      </c>
      <c r="F22" s="314">
        <f>'Aneksi nr. 3'!H22</f>
        <v>0</v>
      </c>
      <c r="G22" s="314">
        <f>'Aneksi nr. 3'!K22</f>
        <v>0</v>
      </c>
      <c r="H22" s="316">
        <f>'Aneksi nr. 3'!N22</f>
        <v>0</v>
      </c>
      <c r="I22" s="243">
        <v>0</v>
      </c>
      <c r="J22" s="340" t="s">
        <v>332</v>
      </c>
    </row>
    <row r="23" spans="1:10" s="88" customFormat="1" ht="73.5" customHeight="1">
      <c r="A23" s="473"/>
      <c r="B23" s="472"/>
      <c r="C23" s="471" t="s">
        <v>153</v>
      </c>
      <c r="D23" s="309" t="str">
        <f>'Aneksi nr. 3'!B23</f>
        <v>Taksa Bashkia, Auto,siguracion</v>
      </c>
      <c r="E23" s="313">
        <f>'Aneksi nr. 3'!E23</f>
        <v>0</v>
      </c>
      <c r="F23" s="314">
        <f>'Aneksi nr. 3'!H23</f>
        <v>70</v>
      </c>
      <c r="G23" s="314">
        <f>'Aneksi nr. 3'!K23</f>
        <v>70</v>
      </c>
      <c r="H23" s="316">
        <f>'Aneksi nr. 3'!N23</f>
        <v>50</v>
      </c>
      <c r="I23" s="243">
        <f>H23/G23</f>
        <v>0.7142857142857143</v>
      </c>
      <c r="J23" s="340" t="s">
        <v>333</v>
      </c>
    </row>
    <row r="24" spans="1:10" s="88" customFormat="1" ht="151.5" customHeight="1">
      <c r="A24" s="473"/>
      <c r="B24" s="472"/>
      <c r="C24" s="471" t="s">
        <v>154</v>
      </c>
      <c r="D24" s="309" t="str">
        <f>'Aneksi nr. 3'!B24</f>
        <v>Tonera</v>
      </c>
      <c r="E24" s="313">
        <f>'Aneksi nr. 3'!E24</f>
        <v>53</v>
      </c>
      <c r="F24" s="314">
        <f>'Aneksi nr. 3'!H24</f>
        <v>100</v>
      </c>
      <c r="G24" s="314">
        <f>'Aneksi nr. 3'!K24</f>
        <v>100</v>
      </c>
      <c r="H24" s="316">
        <f>'Aneksi nr. 3'!N24</f>
        <v>0</v>
      </c>
      <c r="I24" s="243">
        <f>H24/G24</f>
        <v>0</v>
      </c>
      <c r="J24" s="340" t="s">
        <v>217</v>
      </c>
    </row>
    <row r="25" spans="1:10" s="88" customFormat="1" ht="51.75" customHeight="1">
      <c r="A25" s="230" t="s">
        <v>137</v>
      </c>
      <c r="B25" s="226" t="s">
        <v>112</v>
      </c>
      <c r="C25" s="232"/>
      <c r="D25" s="236"/>
      <c r="E25" s="237"/>
      <c r="F25" s="238"/>
      <c r="G25" s="238"/>
      <c r="H25" s="239"/>
      <c r="I25" s="233"/>
      <c r="J25" s="341"/>
    </row>
    <row r="26" spans="1:10" s="88" customFormat="1" ht="37.5" customHeight="1">
      <c r="A26" s="469"/>
      <c r="B26" s="474"/>
      <c r="C26" s="471" t="s">
        <v>154</v>
      </c>
      <c r="D26" s="309" t="str">
        <f>'Aneksi nr. 3'!B25</f>
        <v>Mirëmbajtje pajisje elektronike</v>
      </c>
      <c r="E26" s="313">
        <f>'Aneksi nr. 3'!E25</f>
        <v>97</v>
      </c>
      <c r="F26" s="314">
        <f>'Aneksi nr. 3'!H25</f>
        <v>50</v>
      </c>
      <c r="G26" s="314">
        <f>'Aneksi nr. 3'!K25</f>
        <v>50</v>
      </c>
      <c r="H26" s="314">
        <f>'Aneksi nr. 3'!N25</f>
        <v>0</v>
      </c>
      <c r="I26" s="243">
        <f>H26/G26</f>
        <v>0</v>
      </c>
      <c r="J26" s="340" t="s">
        <v>298</v>
      </c>
    </row>
    <row r="27" spans="1:10" s="88" customFormat="1" ht="83.25" customHeight="1">
      <c r="A27" s="469"/>
      <c r="B27" s="474"/>
      <c r="C27" s="471" t="s">
        <v>154</v>
      </c>
      <c r="D27" s="309" t="str">
        <f>'Aneksi nr. 3'!B26</f>
        <v>Materiale pastrimi</v>
      </c>
      <c r="E27" s="313">
        <f>'Aneksi nr. 3'!E26</f>
        <v>99</v>
      </c>
      <c r="F27" s="314">
        <f>'Aneksi nr. 3'!H26</f>
        <v>70</v>
      </c>
      <c r="G27" s="314">
        <f>'Aneksi nr. 3'!K26</f>
        <v>70</v>
      </c>
      <c r="H27" s="314">
        <f>'Aneksi nr. 3'!N26</f>
        <v>0</v>
      </c>
      <c r="I27" s="243">
        <f>H27/G27</f>
        <v>0</v>
      </c>
      <c r="J27" s="340" t="s">
        <v>299</v>
      </c>
    </row>
    <row r="28" spans="1:10" s="88" customFormat="1" ht="91.5" customHeight="1">
      <c r="A28" s="469"/>
      <c r="B28" s="474"/>
      <c r="C28" s="471" t="s">
        <v>154</v>
      </c>
      <c r="D28" s="309" t="s">
        <v>218</v>
      </c>
      <c r="E28" s="313">
        <f>'Aneksi nr. 3'!E27</f>
        <v>30</v>
      </c>
      <c r="F28" s="314">
        <f>'Aneksi nr. 3'!H27</f>
        <v>30</v>
      </c>
      <c r="G28" s="314">
        <f>'Aneksi nr. 3'!K27</f>
        <v>30</v>
      </c>
      <c r="H28" s="314">
        <f>'Aneksi nr. 3'!N27</f>
        <v>0</v>
      </c>
      <c r="I28" s="243">
        <f>H28/G28</f>
        <v>0</v>
      </c>
      <c r="J28" s="340" t="s">
        <v>334</v>
      </c>
    </row>
    <row r="29" spans="1:10" s="88" customFormat="1" ht="45.75" customHeight="1">
      <c r="A29" s="230" t="s">
        <v>146</v>
      </c>
      <c r="B29" s="226" t="s">
        <v>219</v>
      </c>
      <c r="C29" s="244"/>
      <c r="D29" s="236"/>
      <c r="E29" s="237"/>
      <c r="F29" s="238"/>
      <c r="G29" s="238"/>
      <c r="H29" s="238"/>
      <c r="I29" s="243"/>
      <c r="J29" s="342"/>
    </row>
    <row r="30" spans="1:10" s="88" customFormat="1" ht="39.75" customHeight="1" thickBot="1">
      <c r="A30" s="245"/>
      <c r="B30" s="246"/>
      <c r="C30" s="234" t="s">
        <v>142</v>
      </c>
      <c r="D30" s="235" t="s">
        <v>147</v>
      </c>
      <c r="E30" s="240">
        <v>165</v>
      </c>
      <c r="F30" s="241">
        <v>0</v>
      </c>
      <c r="G30" s="241">
        <v>0</v>
      </c>
      <c r="H30" s="241">
        <v>0</v>
      </c>
      <c r="I30" s="243"/>
      <c r="J30" s="343" t="s">
        <v>300</v>
      </c>
    </row>
    <row r="31" spans="1:10" ht="12.75">
      <c r="A31" s="247"/>
      <c r="B31" s="247"/>
      <c r="C31" s="248"/>
      <c r="D31" s="248"/>
      <c r="E31" s="249"/>
      <c r="F31" s="249"/>
      <c r="G31" s="249"/>
      <c r="H31" s="249"/>
      <c r="I31" s="249"/>
      <c r="J31" s="248"/>
    </row>
    <row r="32" spans="1:10" ht="12.75">
      <c r="A32" s="247"/>
      <c r="B32" s="247" t="s">
        <v>135</v>
      </c>
      <c r="C32" s="248"/>
      <c r="D32" s="248"/>
      <c r="E32" s="247"/>
      <c r="F32" s="247"/>
      <c r="G32" s="247"/>
      <c r="H32" s="247"/>
      <c r="I32" s="250"/>
      <c r="J32" s="248"/>
    </row>
    <row r="33" spans="1:10" ht="12.75">
      <c r="A33" s="247"/>
      <c r="B33" s="247"/>
      <c r="C33" s="248"/>
      <c r="D33" s="248"/>
      <c r="E33" s="247"/>
      <c r="F33" s="247"/>
      <c r="G33" s="247"/>
      <c r="H33" s="247"/>
      <c r="I33" s="250"/>
      <c r="J33" s="248"/>
    </row>
    <row r="34" spans="1:10" ht="13.5" thickBot="1">
      <c r="A34" s="251"/>
      <c r="B34" s="252"/>
      <c r="C34" s="252"/>
      <c r="D34" s="252"/>
      <c r="E34" s="252"/>
      <c r="F34" s="252"/>
      <c r="G34" s="252"/>
      <c r="H34" s="252"/>
      <c r="I34" s="252"/>
      <c r="J34" s="252"/>
    </row>
    <row r="35" spans="1:10" ht="28.5" customHeight="1">
      <c r="A35" s="253" t="s">
        <v>62</v>
      </c>
      <c r="B35" s="254" t="s">
        <v>222</v>
      </c>
      <c r="C35" s="255" t="s">
        <v>157</v>
      </c>
      <c r="D35" s="427" t="s">
        <v>75</v>
      </c>
      <c r="E35" s="428"/>
      <c r="F35" s="428"/>
      <c r="G35" s="428"/>
      <c r="H35" s="428"/>
      <c r="I35" s="429"/>
      <c r="J35" s="460" t="s">
        <v>34</v>
      </c>
    </row>
    <row r="36" spans="1:10" ht="38.25">
      <c r="A36" s="256" t="s">
        <v>66</v>
      </c>
      <c r="B36" s="257" t="s">
        <v>158</v>
      </c>
      <c r="C36" s="258"/>
      <c r="D36" s="259"/>
      <c r="E36" s="260"/>
      <c r="F36" s="260"/>
      <c r="G36" s="260"/>
      <c r="H36" s="260"/>
      <c r="I36" s="261"/>
      <c r="J36" s="461" t="s">
        <v>74</v>
      </c>
    </row>
    <row r="37" spans="1:10" ht="12.75">
      <c r="A37" s="231"/>
      <c r="B37" s="226"/>
      <c r="C37" s="226"/>
      <c r="D37" s="430"/>
      <c r="E37" s="430"/>
      <c r="F37" s="430"/>
      <c r="G37" s="430"/>
      <c r="H37" s="430"/>
      <c r="I37" s="430"/>
      <c r="J37" s="462" t="s">
        <v>74</v>
      </c>
    </row>
    <row r="38" spans="1:10" ht="66.75" customHeight="1">
      <c r="A38" s="431" t="s">
        <v>204</v>
      </c>
      <c r="B38" s="432"/>
      <c r="C38" s="226" t="s">
        <v>159</v>
      </c>
      <c r="D38" s="262" t="s">
        <v>205</v>
      </c>
      <c r="E38" s="263" t="s">
        <v>160</v>
      </c>
      <c r="F38" s="226" t="s">
        <v>161</v>
      </c>
      <c r="G38" s="226" t="s">
        <v>162</v>
      </c>
      <c r="H38" s="264" t="s">
        <v>163</v>
      </c>
      <c r="I38" s="265" t="s">
        <v>164</v>
      </c>
      <c r="J38" s="463"/>
    </row>
    <row r="39" spans="1:10" ht="78.75" customHeight="1">
      <c r="A39" s="266" t="s">
        <v>165</v>
      </c>
      <c r="B39" s="267" t="s">
        <v>202</v>
      </c>
      <c r="C39" s="268"/>
      <c r="D39" s="269"/>
      <c r="E39" s="270"/>
      <c r="F39" s="268"/>
      <c r="G39" s="269"/>
      <c r="H39" s="271"/>
      <c r="I39" s="272"/>
      <c r="J39" s="464"/>
    </row>
    <row r="40" spans="1:10" ht="102">
      <c r="A40" s="273">
        <v>1.4</v>
      </c>
      <c r="B40" s="274" t="s">
        <v>166</v>
      </c>
      <c r="C40" s="274" t="s">
        <v>167</v>
      </c>
      <c r="D40" s="274" t="s">
        <v>167</v>
      </c>
      <c r="E40" s="276">
        <v>1</v>
      </c>
      <c r="F40" s="227">
        <v>1</v>
      </c>
      <c r="G40" s="227">
        <v>1</v>
      </c>
      <c r="H40" s="227">
        <v>1</v>
      </c>
      <c r="I40" s="276">
        <v>1</v>
      </c>
      <c r="J40" s="281"/>
    </row>
    <row r="41" spans="1:10" ht="190.5" customHeight="1">
      <c r="A41" s="273">
        <v>1.5</v>
      </c>
      <c r="B41" s="274" t="s">
        <v>168</v>
      </c>
      <c r="C41" s="274" t="s">
        <v>169</v>
      </c>
      <c r="D41" s="274" t="s">
        <v>169</v>
      </c>
      <c r="E41" s="276">
        <v>1</v>
      </c>
      <c r="F41" s="227">
        <v>1</v>
      </c>
      <c r="G41" s="227">
        <v>1</v>
      </c>
      <c r="H41" s="227">
        <v>1</v>
      </c>
      <c r="I41" s="276">
        <v>1</v>
      </c>
      <c r="J41" s="281"/>
    </row>
    <row r="42" spans="1:10" ht="114.75">
      <c r="A42" s="277" t="s">
        <v>171</v>
      </c>
      <c r="B42" s="274" t="s">
        <v>172</v>
      </c>
      <c r="C42" s="274" t="s">
        <v>173</v>
      </c>
      <c r="D42" s="274" t="s">
        <v>170</v>
      </c>
      <c r="E42" s="276">
        <v>1</v>
      </c>
      <c r="F42" s="276">
        <v>1</v>
      </c>
      <c r="G42" s="276">
        <v>1</v>
      </c>
      <c r="H42" s="276">
        <v>1</v>
      </c>
      <c r="I42" s="276">
        <v>1</v>
      </c>
      <c r="J42" s="281"/>
    </row>
    <row r="43" spans="1:10" ht="89.25">
      <c r="A43" s="277" t="s">
        <v>174</v>
      </c>
      <c r="B43" s="274" t="s">
        <v>175</v>
      </c>
      <c r="C43" s="274" t="s">
        <v>176</v>
      </c>
      <c r="D43" s="274" t="s">
        <v>177</v>
      </c>
      <c r="E43" s="276">
        <v>1</v>
      </c>
      <c r="F43" s="226"/>
      <c r="G43" s="226"/>
      <c r="H43" s="226"/>
      <c r="I43" s="276">
        <v>1</v>
      </c>
      <c r="J43" s="281" t="s">
        <v>178</v>
      </c>
    </row>
    <row r="44" spans="1:10" ht="55.5" customHeight="1">
      <c r="A44" s="277" t="s">
        <v>179</v>
      </c>
      <c r="B44" s="224" t="s">
        <v>180</v>
      </c>
      <c r="C44" s="224" t="s">
        <v>181</v>
      </c>
      <c r="D44" s="224"/>
      <c r="E44" s="224"/>
      <c r="F44" s="224"/>
      <c r="G44" s="224"/>
      <c r="H44" s="224"/>
      <c r="I44" s="224"/>
      <c r="J44" s="224" t="s">
        <v>182</v>
      </c>
    </row>
    <row r="45" spans="1:10" ht="51">
      <c r="A45" s="278" t="s">
        <v>183</v>
      </c>
      <c r="B45" s="279" t="s">
        <v>203</v>
      </c>
      <c r="C45" s="279"/>
      <c r="D45" s="279"/>
      <c r="E45" s="279"/>
      <c r="F45" s="279"/>
      <c r="G45" s="279"/>
      <c r="H45" s="279"/>
      <c r="I45" s="280"/>
      <c r="J45" s="280"/>
    </row>
    <row r="46" spans="1:10" ht="69" customHeight="1">
      <c r="A46" s="273">
        <v>2.1</v>
      </c>
      <c r="B46" s="274" t="s">
        <v>184</v>
      </c>
      <c r="C46" s="224" t="s">
        <v>223</v>
      </c>
      <c r="D46" s="224" t="s">
        <v>185</v>
      </c>
      <c r="E46" s="224">
        <v>51</v>
      </c>
      <c r="F46" s="224">
        <v>51</v>
      </c>
      <c r="G46" s="224">
        <v>51</v>
      </c>
      <c r="H46" s="224"/>
      <c r="I46" s="223">
        <v>0.8</v>
      </c>
      <c r="J46" s="224" t="s">
        <v>224</v>
      </c>
    </row>
    <row r="47" spans="1:10" ht="65.25" customHeight="1">
      <c r="A47" s="222">
        <v>2.2</v>
      </c>
      <c r="B47" s="224" t="s">
        <v>186</v>
      </c>
      <c r="C47" s="224" t="s">
        <v>223</v>
      </c>
      <c r="D47" s="224" t="s">
        <v>185</v>
      </c>
      <c r="E47" s="224">
        <v>51</v>
      </c>
      <c r="F47" s="224">
        <v>51</v>
      </c>
      <c r="G47" s="224">
        <v>51</v>
      </c>
      <c r="H47" s="224"/>
      <c r="I47" s="223">
        <v>0.8</v>
      </c>
      <c r="J47" s="224" t="s">
        <v>224</v>
      </c>
    </row>
    <row r="48" spans="1:10" ht="69" customHeight="1">
      <c r="A48" s="222">
        <v>2.3</v>
      </c>
      <c r="B48" s="224" t="s">
        <v>187</v>
      </c>
      <c r="C48" s="224" t="s">
        <v>223</v>
      </c>
      <c r="D48" s="224" t="s">
        <v>185</v>
      </c>
      <c r="E48" s="224">
        <v>51</v>
      </c>
      <c r="F48" s="224">
        <v>51</v>
      </c>
      <c r="G48" s="224">
        <v>51</v>
      </c>
      <c r="H48" s="224"/>
      <c r="I48" s="223">
        <v>0.8</v>
      </c>
      <c r="J48" s="224" t="s">
        <v>225</v>
      </c>
    </row>
    <row r="49" spans="1:10" ht="50.25" customHeight="1">
      <c r="A49" s="266" t="s">
        <v>188</v>
      </c>
      <c r="B49" s="267" t="s">
        <v>189</v>
      </c>
      <c r="C49" s="268"/>
      <c r="D49" s="269"/>
      <c r="E49" s="270"/>
      <c r="F49" s="268"/>
      <c r="G49" s="269"/>
      <c r="H49" s="271"/>
      <c r="I49" s="272"/>
      <c r="J49" s="464"/>
    </row>
    <row r="50" spans="1:10" ht="153">
      <c r="A50" s="273">
        <v>3.1</v>
      </c>
      <c r="B50" s="274" t="s">
        <v>190</v>
      </c>
      <c r="C50" s="224" t="s">
        <v>223</v>
      </c>
      <c r="D50" s="274" t="s">
        <v>215</v>
      </c>
      <c r="E50" s="275">
        <v>51</v>
      </c>
      <c r="F50" s="275">
        <v>51</v>
      </c>
      <c r="G50" s="226">
        <v>51</v>
      </c>
      <c r="H50" s="226"/>
      <c r="I50" s="276">
        <v>1</v>
      </c>
      <c r="J50" s="281" t="s">
        <v>226</v>
      </c>
    </row>
    <row r="51" spans="1:10" ht="112.5" customHeight="1">
      <c r="A51" s="273">
        <v>3.2</v>
      </c>
      <c r="B51" s="274" t="s">
        <v>220</v>
      </c>
      <c r="C51" s="281" t="s">
        <v>227</v>
      </c>
      <c r="D51" s="281" t="s">
        <v>227</v>
      </c>
      <c r="E51" s="275">
        <v>51</v>
      </c>
      <c r="F51" s="275">
        <v>51</v>
      </c>
      <c r="G51" s="226">
        <v>51</v>
      </c>
      <c r="H51" s="226"/>
      <c r="I51" s="276">
        <v>1</v>
      </c>
      <c r="J51" s="281" t="s">
        <v>226</v>
      </c>
    </row>
    <row r="52" spans="1:10" ht="97.5" customHeight="1">
      <c r="A52" s="273">
        <v>3.3</v>
      </c>
      <c r="B52" s="274" t="s">
        <v>191</v>
      </c>
      <c r="C52" s="479"/>
      <c r="D52" s="281" t="s">
        <v>228</v>
      </c>
      <c r="E52" s="275">
        <v>4</v>
      </c>
      <c r="F52" s="275">
        <v>4</v>
      </c>
      <c r="G52" s="226">
        <v>4</v>
      </c>
      <c r="H52" s="226"/>
      <c r="I52" s="276">
        <v>1</v>
      </c>
      <c r="J52" s="281" t="s">
        <v>226</v>
      </c>
    </row>
    <row r="53" spans="1:10" ht="72" customHeight="1">
      <c r="A53" s="273">
        <v>3.5</v>
      </c>
      <c r="B53" s="274" t="s">
        <v>229</v>
      </c>
      <c r="C53" s="281" t="s">
        <v>230</v>
      </c>
      <c r="D53" s="281" t="s">
        <v>230</v>
      </c>
      <c r="E53" s="275">
        <v>4</v>
      </c>
      <c r="F53" s="275">
        <v>4</v>
      </c>
      <c r="G53" s="226">
        <v>4</v>
      </c>
      <c r="H53" s="226"/>
      <c r="I53" s="276">
        <v>1</v>
      </c>
      <c r="J53" s="281" t="s">
        <v>258</v>
      </c>
    </row>
    <row r="54" spans="1:10" ht="91.5" customHeight="1">
      <c r="A54" s="273">
        <v>3.8</v>
      </c>
      <c r="B54" s="274" t="s">
        <v>221</v>
      </c>
      <c r="C54" s="281" t="s">
        <v>231</v>
      </c>
      <c r="D54" s="281" t="s">
        <v>231</v>
      </c>
      <c r="E54" s="276"/>
      <c r="F54" s="276"/>
      <c r="G54" s="276"/>
      <c r="H54" s="276"/>
      <c r="I54" s="276"/>
      <c r="J54" s="281"/>
    </row>
    <row r="55" spans="1:10" ht="38.25">
      <c r="A55" s="282" t="s">
        <v>209</v>
      </c>
      <c r="B55" s="257" t="s">
        <v>192</v>
      </c>
      <c r="C55" s="258"/>
      <c r="D55" s="259"/>
      <c r="E55" s="260"/>
      <c r="F55" s="260"/>
      <c r="G55" s="260"/>
      <c r="H55" s="260"/>
      <c r="I55" s="261"/>
      <c r="J55" s="461" t="s">
        <v>74</v>
      </c>
    </row>
    <row r="56" spans="1:10" ht="15.75" customHeight="1">
      <c r="A56" s="263"/>
      <c r="B56" s="226"/>
      <c r="C56" s="283"/>
      <c r="D56" s="421" t="s">
        <v>75</v>
      </c>
      <c r="E56" s="421"/>
      <c r="F56" s="421"/>
      <c r="G56" s="421"/>
      <c r="H56" s="421"/>
      <c r="I56" s="421"/>
      <c r="J56" s="465" t="s">
        <v>74</v>
      </c>
    </row>
    <row r="57" spans="1:10" ht="51">
      <c r="A57" s="422" t="s">
        <v>204</v>
      </c>
      <c r="B57" s="423"/>
      <c r="C57" s="283" t="s">
        <v>159</v>
      </c>
      <c r="D57" s="284" t="s">
        <v>205</v>
      </c>
      <c r="E57" s="285" t="s">
        <v>160</v>
      </c>
      <c r="F57" s="283" t="s">
        <v>161</v>
      </c>
      <c r="G57" s="283" t="s">
        <v>162</v>
      </c>
      <c r="H57" s="286" t="s">
        <v>163</v>
      </c>
      <c r="I57" s="265" t="s">
        <v>164</v>
      </c>
      <c r="J57" s="463"/>
    </row>
    <row r="58" spans="1:10" ht="40.5">
      <c r="A58" s="320" t="s">
        <v>165</v>
      </c>
      <c r="B58" s="321" t="s">
        <v>193</v>
      </c>
      <c r="C58" s="322"/>
      <c r="D58" s="322"/>
      <c r="E58" s="323"/>
      <c r="F58" s="323"/>
      <c r="G58" s="323"/>
      <c r="H58" s="323"/>
      <c r="I58" s="324"/>
      <c r="J58" s="466"/>
    </row>
    <row r="59" spans="1:10" ht="38.25">
      <c r="A59" s="325">
        <v>1.1</v>
      </c>
      <c r="B59" s="326" t="s">
        <v>259</v>
      </c>
      <c r="C59" s="327" t="s">
        <v>260</v>
      </c>
      <c r="D59" s="328" t="s">
        <v>261</v>
      </c>
      <c r="E59" s="329"/>
      <c r="F59" s="329">
        <v>10</v>
      </c>
      <c r="G59" s="329">
        <v>10</v>
      </c>
      <c r="H59" s="329">
        <v>10</v>
      </c>
      <c r="I59" s="330">
        <f aca="true" t="shared" si="1" ref="I59:I72">H59/G59</f>
        <v>1</v>
      </c>
      <c r="J59" s="344" t="s">
        <v>262</v>
      </c>
    </row>
    <row r="60" spans="1:10" ht="38.25">
      <c r="A60" s="325">
        <v>1.2</v>
      </c>
      <c r="B60" s="326" t="s">
        <v>263</v>
      </c>
      <c r="C60" s="327" t="s">
        <v>264</v>
      </c>
      <c r="D60" s="328" t="s">
        <v>265</v>
      </c>
      <c r="E60" s="329"/>
      <c r="F60" s="329">
        <v>11</v>
      </c>
      <c r="G60" s="329">
        <v>11</v>
      </c>
      <c r="H60" s="329">
        <v>11</v>
      </c>
      <c r="I60" s="330">
        <f t="shared" si="1"/>
        <v>1</v>
      </c>
      <c r="J60" s="344" t="s">
        <v>262</v>
      </c>
    </row>
    <row r="61" spans="1:10" ht="31.5">
      <c r="A61" s="325">
        <v>1.3</v>
      </c>
      <c r="B61" s="331" t="s">
        <v>294</v>
      </c>
      <c r="C61" s="327" t="s">
        <v>264</v>
      </c>
      <c r="D61" s="474" t="s">
        <v>266</v>
      </c>
      <c r="E61" s="329"/>
      <c r="F61" s="329">
        <v>5</v>
      </c>
      <c r="G61" s="329">
        <v>5</v>
      </c>
      <c r="H61" s="329">
        <v>5</v>
      </c>
      <c r="I61" s="330">
        <v>1</v>
      </c>
      <c r="J61" s="475" t="s">
        <v>267</v>
      </c>
    </row>
    <row r="62" spans="1:10" ht="27">
      <c r="A62" s="325" t="s">
        <v>183</v>
      </c>
      <c r="B62" s="332" t="s">
        <v>195</v>
      </c>
      <c r="C62" s="333"/>
      <c r="D62" s="339"/>
      <c r="E62" s="329"/>
      <c r="F62" s="334"/>
      <c r="G62" s="334"/>
      <c r="H62" s="334"/>
      <c r="I62" s="330"/>
      <c r="J62" s="475"/>
    </row>
    <row r="63" spans="1:10" ht="51">
      <c r="A63" s="332">
        <v>2.1</v>
      </c>
      <c r="B63" s="326" t="s">
        <v>268</v>
      </c>
      <c r="C63" s="339" t="s">
        <v>269</v>
      </c>
      <c r="D63" s="474" t="s">
        <v>270</v>
      </c>
      <c r="E63" s="308"/>
      <c r="F63" s="339">
        <v>5</v>
      </c>
      <c r="G63" s="339">
        <v>5</v>
      </c>
      <c r="H63" s="339">
        <v>5</v>
      </c>
      <c r="I63" s="477">
        <f t="shared" si="1"/>
        <v>1</v>
      </c>
      <c r="J63" s="475" t="s">
        <v>271</v>
      </c>
    </row>
    <row r="64" spans="1:10" ht="47.25">
      <c r="A64" s="325">
        <v>2.2</v>
      </c>
      <c r="B64" s="335" t="s">
        <v>272</v>
      </c>
      <c r="C64" s="339" t="s">
        <v>273</v>
      </c>
      <c r="D64" s="474" t="s">
        <v>274</v>
      </c>
      <c r="E64" s="300"/>
      <c r="F64" s="478">
        <v>4</v>
      </c>
      <c r="G64" s="478">
        <v>4</v>
      </c>
      <c r="H64" s="478">
        <v>4</v>
      </c>
      <c r="I64" s="477">
        <f t="shared" si="1"/>
        <v>1</v>
      </c>
      <c r="J64" s="475" t="s">
        <v>275</v>
      </c>
    </row>
    <row r="65" spans="1:10" ht="63">
      <c r="A65" s="332">
        <v>2.3</v>
      </c>
      <c r="B65" s="336" t="s">
        <v>276</v>
      </c>
      <c r="C65" s="339" t="s">
        <v>273</v>
      </c>
      <c r="D65" s="474" t="s">
        <v>277</v>
      </c>
      <c r="E65" s="300"/>
      <c r="F65" s="339">
        <v>8</v>
      </c>
      <c r="G65" s="339">
        <v>8</v>
      </c>
      <c r="H65" s="339">
        <v>8</v>
      </c>
      <c r="I65" s="477">
        <f t="shared" si="1"/>
        <v>1</v>
      </c>
      <c r="J65" s="475" t="s">
        <v>278</v>
      </c>
    </row>
    <row r="66" spans="1:10" ht="47.25">
      <c r="A66" s="325">
        <v>2.4</v>
      </c>
      <c r="B66" s="335" t="s">
        <v>279</v>
      </c>
      <c r="C66" s="339" t="s">
        <v>269</v>
      </c>
      <c r="D66" s="474" t="s">
        <v>280</v>
      </c>
      <c r="E66" s="300"/>
      <c r="F66" s="478">
        <v>2</v>
      </c>
      <c r="G66" s="478">
        <v>2</v>
      </c>
      <c r="H66" s="478">
        <v>2</v>
      </c>
      <c r="I66" s="477">
        <f t="shared" si="1"/>
        <v>1</v>
      </c>
      <c r="J66" s="475" t="s">
        <v>281</v>
      </c>
    </row>
    <row r="67" spans="1:10" ht="63.75">
      <c r="A67" s="332">
        <v>2.5</v>
      </c>
      <c r="B67" s="336" t="s">
        <v>282</v>
      </c>
      <c r="C67" s="339" t="s">
        <v>194</v>
      </c>
      <c r="D67" s="474" t="s">
        <v>283</v>
      </c>
      <c r="E67" s="300"/>
      <c r="F67" s="478">
        <v>6</v>
      </c>
      <c r="G67" s="478">
        <v>6</v>
      </c>
      <c r="H67" s="478">
        <v>6</v>
      </c>
      <c r="I67" s="477">
        <f t="shared" si="1"/>
        <v>1</v>
      </c>
      <c r="J67" s="475" t="s">
        <v>284</v>
      </c>
    </row>
    <row r="68" spans="1:10" ht="31.5">
      <c r="A68" s="325">
        <v>2.6</v>
      </c>
      <c r="B68" s="336" t="s">
        <v>285</v>
      </c>
      <c r="C68" s="339" t="s">
        <v>286</v>
      </c>
      <c r="D68" s="474" t="s">
        <v>287</v>
      </c>
      <c r="E68" s="300"/>
      <c r="F68" s="476">
        <v>1</v>
      </c>
      <c r="G68" s="476">
        <v>1</v>
      </c>
      <c r="H68" s="476">
        <v>1</v>
      </c>
      <c r="I68" s="477">
        <f t="shared" si="1"/>
        <v>1</v>
      </c>
      <c r="J68" s="475" t="s">
        <v>288</v>
      </c>
    </row>
    <row r="69" spans="1:10" ht="67.5" customHeight="1">
      <c r="A69" s="325">
        <v>2.7</v>
      </c>
      <c r="B69" s="336" t="s">
        <v>289</v>
      </c>
      <c r="C69" s="339" t="s">
        <v>290</v>
      </c>
      <c r="D69" s="474" t="s">
        <v>287</v>
      </c>
      <c r="E69" s="300"/>
      <c r="F69" s="476">
        <v>1</v>
      </c>
      <c r="G69" s="476">
        <v>1</v>
      </c>
      <c r="H69" s="476">
        <v>1</v>
      </c>
      <c r="I69" s="477">
        <f t="shared" si="1"/>
        <v>1</v>
      </c>
      <c r="J69" s="475" t="s">
        <v>288</v>
      </c>
    </row>
    <row r="70" spans="1:10" ht="70.5" customHeight="1">
      <c r="A70" s="325">
        <v>2.7</v>
      </c>
      <c r="B70" s="274" t="s">
        <v>291</v>
      </c>
      <c r="C70" s="339" t="s">
        <v>194</v>
      </c>
      <c r="D70" s="474" t="s">
        <v>292</v>
      </c>
      <c r="E70" s="300"/>
      <c r="F70" s="476">
        <v>2</v>
      </c>
      <c r="G70" s="476">
        <v>2</v>
      </c>
      <c r="H70" s="476">
        <v>2</v>
      </c>
      <c r="I70" s="477">
        <f t="shared" si="1"/>
        <v>1</v>
      </c>
      <c r="J70" s="475" t="s">
        <v>281</v>
      </c>
    </row>
    <row r="71" spans="1:10" ht="70.5" customHeight="1">
      <c r="A71" s="325" t="s">
        <v>188</v>
      </c>
      <c r="B71" s="332" t="s">
        <v>196</v>
      </c>
      <c r="C71" s="337"/>
      <c r="D71" s="337"/>
      <c r="E71" s="325"/>
      <c r="F71" s="338"/>
      <c r="G71" s="338"/>
      <c r="H71" s="338"/>
      <c r="I71" s="330" t="e">
        <f t="shared" si="1"/>
        <v>#DIV/0!</v>
      </c>
      <c r="J71" s="345" t="s">
        <v>74</v>
      </c>
    </row>
    <row r="72" spans="1:10" ht="90.75" customHeight="1">
      <c r="A72" s="325">
        <v>3.1</v>
      </c>
      <c r="B72" s="339" t="s">
        <v>197</v>
      </c>
      <c r="C72" s="339" t="s">
        <v>198</v>
      </c>
      <c r="D72" s="474" t="s">
        <v>293</v>
      </c>
      <c r="E72" s="300"/>
      <c r="F72" s="476">
        <v>1</v>
      </c>
      <c r="G72" s="476">
        <v>1</v>
      </c>
      <c r="H72" s="476">
        <v>1</v>
      </c>
      <c r="I72" s="477">
        <f t="shared" si="1"/>
        <v>1</v>
      </c>
      <c r="J72" s="475" t="s">
        <v>206</v>
      </c>
    </row>
    <row r="73" spans="1:10" ht="13.5">
      <c r="A73" s="289" t="s">
        <v>199</v>
      </c>
      <c r="B73" s="290" t="s">
        <v>210</v>
      </c>
      <c r="C73" s="293"/>
      <c r="D73" s="291"/>
      <c r="E73" s="287"/>
      <c r="F73" s="294"/>
      <c r="G73" s="294"/>
      <c r="H73" s="294"/>
      <c r="I73" s="295"/>
      <c r="J73" s="292"/>
    </row>
    <row r="74" spans="1:13" ht="67.5" customHeight="1">
      <c r="A74" s="273">
        <v>4.12</v>
      </c>
      <c r="B74" s="224" t="s">
        <v>211</v>
      </c>
      <c r="C74" s="224" t="s">
        <v>240</v>
      </c>
      <c r="D74" s="224" t="s">
        <v>212</v>
      </c>
      <c r="E74" s="226"/>
      <c r="F74" s="288">
        <v>51</v>
      </c>
      <c r="G74" s="288">
        <v>51</v>
      </c>
      <c r="H74" s="288">
        <v>51</v>
      </c>
      <c r="I74" s="276">
        <v>1</v>
      </c>
      <c r="J74" s="281" t="s">
        <v>213</v>
      </c>
      <c r="K74" s="208"/>
      <c r="L74" s="208"/>
      <c r="M74" s="208"/>
    </row>
    <row r="75" spans="1:13" ht="79.5" customHeight="1">
      <c r="A75" s="273">
        <v>4.13</v>
      </c>
      <c r="B75" s="224" t="s">
        <v>214</v>
      </c>
      <c r="C75" s="224" t="s">
        <v>295</v>
      </c>
      <c r="D75" s="224" t="s">
        <v>201</v>
      </c>
      <c r="E75" s="226"/>
      <c r="F75" s="288">
        <v>51</v>
      </c>
      <c r="G75" s="288">
        <v>51</v>
      </c>
      <c r="H75" s="288">
        <v>51</v>
      </c>
      <c r="I75" s="276">
        <v>1</v>
      </c>
      <c r="J75" s="281" t="s">
        <v>200</v>
      </c>
      <c r="K75" s="208"/>
      <c r="L75" s="208"/>
      <c r="M75" s="208"/>
    </row>
    <row r="76" spans="1:10" ht="48" customHeight="1">
      <c r="A76" s="419" t="s">
        <v>232</v>
      </c>
      <c r="B76" s="420"/>
      <c r="C76" s="296"/>
      <c r="D76" s="296"/>
      <c r="E76" s="297"/>
      <c r="F76" s="297"/>
      <c r="G76" s="297"/>
      <c r="H76" s="297"/>
      <c r="I76" s="298"/>
      <c r="J76" s="467"/>
    </row>
    <row r="77" spans="1:10" ht="66" customHeight="1">
      <c r="A77" s="225">
        <v>1.1</v>
      </c>
      <c r="B77" s="224" t="s">
        <v>318</v>
      </c>
      <c r="C77" s="224" t="s">
        <v>295</v>
      </c>
      <c r="D77" s="224" t="s">
        <v>296</v>
      </c>
      <c r="E77" s="226"/>
      <c r="F77" s="288">
        <v>51</v>
      </c>
      <c r="G77" s="288">
        <v>51</v>
      </c>
      <c r="H77" s="288">
        <v>51</v>
      </c>
      <c r="I77" s="276">
        <v>1</v>
      </c>
      <c r="J77" s="281" t="s">
        <v>200</v>
      </c>
    </row>
    <row r="78" spans="1:10" ht="57" customHeight="1">
      <c r="A78" s="225">
        <v>1.2</v>
      </c>
      <c r="B78" s="224" t="s">
        <v>297</v>
      </c>
      <c r="C78" s="224" t="s">
        <v>295</v>
      </c>
      <c r="D78" s="224" t="s">
        <v>296</v>
      </c>
      <c r="E78" s="226"/>
      <c r="F78" s="288">
        <v>51</v>
      </c>
      <c r="G78" s="288">
        <v>51</v>
      </c>
      <c r="H78" s="288">
        <v>51</v>
      </c>
      <c r="I78" s="276">
        <v>1</v>
      </c>
      <c r="J78" s="281" t="s">
        <v>200</v>
      </c>
    </row>
  </sheetData>
  <sheetProtection/>
  <mergeCells count="9">
    <mergeCell ref="A76:B76"/>
    <mergeCell ref="D56:I56"/>
    <mergeCell ref="A57:B57"/>
    <mergeCell ref="D5:I5"/>
    <mergeCell ref="A8:B8"/>
    <mergeCell ref="D7:I7"/>
    <mergeCell ref="D35:I35"/>
    <mergeCell ref="D37:I37"/>
    <mergeCell ref="A38:B38"/>
  </mergeCells>
  <printOptions horizontalCentered="1" verticalCentered="1"/>
  <pageMargins left="0.25" right="0.25" top="0.75" bottom="0.75" header="0.3" footer="0.3"/>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2:L56"/>
  <sheetViews>
    <sheetView zoomScale="90" zoomScaleNormal="90" zoomScalePageLayoutView="0" workbookViewId="0" topLeftCell="A1">
      <selection activeCell="H18" sqref="H18"/>
    </sheetView>
  </sheetViews>
  <sheetFormatPr defaultColWidth="9.140625" defaultRowHeight="12.75"/>
  <cols>
    <col min="1" max="1" width="13.00390625" style="92" customWidth="1"/>
    <col min="2" max="2" width="19.421875" style="92" customWidth="1"/>
    <col min="3" max="3" width="14.140625" style="92" customWidth="1"/>
    <col min="4" max="4" width="15.421875" style="92" customWidth="1"/>
    <col min="5" max="5" width="17.421875" style="92" customWidth="1"/>
    <col min="6" max="6" width="17.57421875" style="92" customWidth="1"/>
    <col min="7" max="7" width="19.7109375" style="92" customWidth="1"/>
    <col min="8" max="8" width="21.8515625" style="92" customWidth="1"/>
    <col min="9" max="9" width="24.8515625" style="92" customWidth="1"/>
    <col min="10" max="10" width="29.00390625" style="92" customWidth="1"/>
    <col min="11" max="11" width="21.28125" style="92" customWidth="1"/>
    <col min="12" max="12" width="14.421875" style="92" customWidth="1"/>
    <col min="13" max="16384" width="9.140625" style="92" customWidth="1"/>
  </cols>
  <sheetData>
    <row r="2" spans="1:5" ht="63.75" customHeight="1">
      <c r="A2" s="455" t="s">
        <v>149</v>
      </c>
      <c r="B2" s="455"/>
      <c r="C2" s="455"/>
      <c r="D2" s="455"/>
      <c r="E2" s="455"/>
    </row>
    <row r="3" spans="1:9" s="103" customFormat="1" ht="15.75">
      <c r="A3" s="102" t="s">
        <v>316</v>
      </c>
      <c r="C3" s="104"/>
      <c r="G3" s="105"/>
      <c r="H3" s="105"/>
      <c r="I3" s="105"/>
    </row>
    <row r="4" spans="1:9" s="97" customFormat="1" ht="12.75">
      <c r="A4" s="96"/>
      <c r="G4" s="98"/>
      <c r="H4" s="98"/>
      <c r="I4" s="98"/>
    </row>
    <row r="5" spans="1:9" s="100" customFormat="1" ht="12.75">
      <c r="A5" s="99" t="s">
        <v>233</v>
      </c>
      <c r="C5" s="99"/>
      <c r="G5" s="101"/>
      <c r="H5" s="101"/>
      <c r="I5" s="101"/>
    </row>
    <row r="6" spans="1:9" ht="18.75" thickBot="1">
      <c r="A6" s="189">
        <v>1110</v>
      </c>
      <c r="C6" s="91"/>
      <c r="E6" s="91"/>
      <c r="F6" s="91"/>
      <c r="G6" s="93"/>
      <c r="H6" s="93"/>
      <c r="I6" s="93"/>
    </row>
    <row r="7" spans="1:11" ht="12.75" customHeight="1">
      <c r="A7" s="439" t="s">
        <v>40</v>
      </c>
      <c r="B7" s="437" t="s">
        <v>49</v>
      </c>
      <c r="C7" s="116" t="s">
        <v>50</v>
      </c>
      <c r="D7" s="116" t="s">
        <v>51</v>
      </c>
      <c r="E7" s="116" t="s">
        <v>69</v>
      </c>
      <c r="F7" s="116" t="s">
        <v>144</v>
      </c>
      <c r="G7" s="437" t="s">
        <v>143</v>
      </c>
      <c r="H7" s="437" t="s">
        <v>54</v>
      </c>
      <c r="I7" s="437" t="s">
        <v>70</v>
      </c>
      <c r="J7" s="437" t="s">
        <v>55</v>
      </c>
      <c r="K7" s="433" t="s">
        <v>34</v>
      </c>
    </row>
    <row r="8" spans="1:11" ht="12.75" customHeight="1">
      <c r="A8" s="440"/>
      <c r="B8" s="436"/>
      <c r="C8" s="90" t="s">
        <v>35</v>
      </c>
      <c r="D8" s="90" t="s">
        <v>56</v>
      </c>
      <c r="E8" s="90" t="s">
        <v>56</v>
      </c>
      <c r="F8" s="436" t="s">
        <v>37</v>
      </c>
      <c r="G8" s="436"/>
      <c r="H8" s="436"/>
      <c r="I8" s="436"/>
      <c r="J8" s="436"/>
      <c r="K8" s="434"/>
    </row>
    <row r="9" spans="1:11" ht="18.75" customHeight="1">
      <c r="A9" s="440"/>
      <c r="B9" s="436"/>
      <c r="C9" s="90" t="s">
        <v>36</v>
      </c>
      <c r="D9" s="90" t="s">
        <v>36</v>
      </c>
      <c r="E9" s="90" t="s">
        <v>36</v>
      </c>
      <c r="F9" s="436"/>
      <c r="G9" s="436"/>
      <c r="H9" s="436"/>
      <c r="I9" s="436"/>
      <c r="J9" s="436"/>
      <c r="K9" s="434"/>
    </row>
    <row r="10" spans="1:11" ht="48" customHeight="1">
      <c r="A10" s="201"/>
      <c r="C10" s="191"/>
      <c r="D10" s="192"/>
      <c r="E10" s="192"/>
      <c r="F10" s="191"/>
      <c r="G10" s="191"/>
      <c r="H10" s="191"/>
      <c r="I10" s="192"/>
      <c r="J10" s="191"/>
      <c r="K10" s="193"/>
    </row>
    <row r="11" spans="1:11" ht="15.75">
      <c r="A11" s="194"/>
      <c r="B11" s="187"/>
      <c r="C11" s="195"/>
      <c r="D11" s="195"/>
      <c r="E11" s="195"/>
      <c r="F11" s="195"/>
      <c r="G11" s="195"/>
      <c r="H11" s="195"/>
      <c r="I11" s="195"/>
      <c r="J11" s="195"/>
      <c r="K11" s="196"/>
    </row>
    <row r="12" spans="1:11" ht="15.75">
      <c r="A12" s="197"/>
      <c r="B12" s="198"/>
      <c r="C12" s="199"/>
      <c r="D12" s="199"/>
      <c r="E12" s="199"/>
      <c r="F12" s="199"/>
      <c r="G12" s="199"/>
      <c r="H12" s="199"/>
      <c r="I12" s="199"/>
      <c r="J12" s="199"/>
      <c r="K12" s="200"/>
    </row>
    <row r="13" spans="1:9" ht="12.75">
      <c r="A13" s="93"/>
      <c r="B13" s="93"/>
      <c r="C13" s="93"/>
      <c r="D13" s="93"/>
      <c r="E13" s="93"/>
      <c r="F13" s="93"/>
      <c r="G13" s="93"/>
      <c r="H13" s="93"/>
      <c r="I13" s="93"/>
    </row>
    <row r="14" spans="1:9" ht="12.75">
      <c r="A14" s="93"/>
      <c r="B14" s="93"/>
      <c r="C14" s="93"/>
      <c r="D14" s="93"/>
      <c r="E14" s="93"/>
      <c r="F14" s="93"/>
      <c r="G14" s="93"/>
      <c r="H14" s="93"/>
      <c r="I14" s="93"/>
    </row>
    <row r="15" spans="1:9" ht="12.75">
      <c r="A15" s="93"/>
      <c r="B15" s="93"/>
      <c r="C15" s="93"/>
      <c r="D15" s="93"/>
      <c r="E15" s="93"/>
      <c r="F15" s="93"/>
      <c r="G15" s="93"/>
      <c r="H15" s="93"/>
      <c r="I15" s="93"/>
    </row>
    <row r="16" spans="1:9" ht="12.75">
      <c r="A16" s="93"/>
      <c r="B16" s="93"/>
      <c r="C16" s="93"/>
      <c r="D16" s="93"/>
      <c r="E16" s="93"/>
      <c r="F16" s="93"/>
      <c r="G16" s="93"/>
      <c r="H16" s="93"/>
      <c r="I16" s="93"/>
    </row>
    <row r="17" spans="1:11" ht="15.75">
      <c r="A17" s="102" t="s">
        <v>316</v>
      </c>
      <c r="B17" s="103"/>
      <c r="C17" s="104"/>
      <c r="D17" s="103"/>
      <c r="E17" s="103"/>
      <c r="F17" s="103"/>
      <c r="G17" s="105"/>
      <c r="H17" s="105"/>
      <c r="I17" s="105"/>
      <c r="J17" s="103"/>
      <c r="K17" s="103"/>
    </row>
    <row r="18" spans="1:11" ht="12.75">
      <c r="A18" s="96"/>
      <c r="B18" s="97"/>
      <c r="C18" s="97"/>
      <c r="D18" s="97"/>
      <c r="E18" s="97"/>
      <c r="F18" s="97"/>
      <c r="G18" s="98"/>
      <c r="H18" s="98"/>
      <c r="I18" s="98"/>
      <c r="J18" s="97"/>
      <c r="K18" s="97"/>
    </row>
    <row r="19" spans="1:11" ht="12.75">
      <c r="A19" s="99" t="s">
        <v>71</v>
      </c>
      <c r="B19" s="100"/>
      <c r="C19" s="99"/>
      <c r="D19" s="100"/>
      <c r="E19" s="100"/>
      <c r="F19" s="100"/>
      <c r="G19" s="101"/>
      <c r="H19" s="101"/>
      <c r="I19" s="101"/>
      <c r="J19" s="100"/>
      <c r="K19" s="100"/>
    </row>
    <row r="20" spans="1:9" ht="18.75" thickBot="1">
      <c r="A20" s="189">
        <v>9120</v>
      </c>
      <c r="C20" s="91"/>
      <c r="E20" s="91"/>
      <c r="F20" s="91"/>
      <c r="G20" s="93"/>
      <c r="H20" s="93"/>
      <c r="I20" s="93"/>
    </row>
    <row r="21" spans="1:11" ht="12.75">
      <c r="A21" s="439" t="s">
        <v>40</v>
      </c>
      <c r="B21" s="437" t="s">
        <v>49</v>
      </c>
      <c r="C21" s="116" t="s">
        <v>50</v>
      </c>
      <c r="D21" s="116" t="s">
        <v>51</v>
      </c>
      <c r="E21" s="116" t="s">
        <v>69</v>
      </c>
      <c r="F21" s="116" t="s">
        <v>148</v>
      </c>
      <c r="G21" s="437" t="s">
        <v>143</v>
      </c>
      <c r="H21" s="437" t="s">
        <v>54</v>
      </c>
      <c r="I21" s="437" t="s">
        <v>70</v>
      </c>
      <c r="J21" s="437" t="s">
        <v>55</v>
      </c>
      <c r="K21" s="433" t="s">
        <v>34</v>
      </c>
    </row>
    <row r="22" spans="1:11" ht="12.75">
      <c r="A22" s="440"/>
      <c r="B22" s="436"/>
      <c r="C22" s="90" t="s">
        <v>35</v>
      </c>
      <c r="D22" s="90" t="s">
        <v>56</v>
      </c>
      <c r="E22" s="90" t="s">
        <v>56</v>
      </c>
      <c r="F22" s="436" t="s">
        <v>37</v>
      </c>
      <c r="G22" s="436"/>
      <c r="H22" s="436"/>
      <c r="I22" s="436"/>
      <c r="J22" s="436"/>
      <c r="K22" s="434"/>
    </row>
    <row r="23" spans="1:11" ht="12.75">
      <c r="A23" s="440"/>
      <c r="B23" s="436"/>
      <c r="C23" s="90" t="s">
        <v>36</v>
      </c>
      <c r="D23" s="90" t="s">
        <v>36</v>
      </c>
      <c r="E23" s="90" t="s">
        <v>36</v>
      </c>
      <c r="F23" s="436"/>
      <c r="G23" s="436"/>
      <c r="H23" s="436"/>
      <c r="I23" s="436"/>
      <c r="J23" s="436"/>
      <c r="K23" s="434"/>
    </row>
    <row r="24" spans="1:11" ht="15.75">
      <c r="A24" s="201"/>
      <c r="C24" s="191"/>
      <c r="D24" s="192"/>
      <c r="E24" s="192"/>
      <c r="F24" s="191"/>
      <c r="G24" s="191"/>
      <c r="H24" s="191"/>
      <c r="I24" s="192"/>
      <c r="J24" s="191"/>
      <c r="K24" s="193"/>
    </row>
    <row r="25" spans="1:11" ht="15.75">
      <c r="A25" s="194"/>
      <c r="B25" s="187"/>
      <c r="C25" s="195"/>
      <c r="D25" s="195"/>
      <c r="E25" s="195"/>
      <c r="F25" s="195"/>
      <c r="G25" s="195"/>
      <c r="H25" s="195"/>
      <c r="I25" s="195"/>
      <c r="J25" s="195"/>
      <c r="K25" s="196"/>
    </row>
    <row r="26" spans="1:11" ht="15.75">
      <c r="A26" s="197"/>
      <c r="B26" s="198"/>
      <c r="C26" s="199"/>
      <c r="D26" s="199"/>
      <c r="E26" s="199"/>
      <c r="F26" s="199"/>
      <c r="G26" s="199"/>
      <c r="H26" s="199"/>
      <c r="I26" s="199"/>
      <c r="J26" s="199"/>
      <c r="K26" s="200"/>
    </row>
    <row r="27" spans="1:9" ht="12.75" customHeight="1">
      <c r="A27" s="93"/>
      <c r="B27" s="93"/>
      <c r="C27" s="93"/>
      <c r="D27" s="93"/>
      <c r="E27" s="93"/>
      <c r="F27" s="93"/>
      <c r="G27" s="93"/>
      <c r="H27" s="93"/>
      <c r="I27" s="93"/>
    </row>
    <row r="28" spans="1:9" ht="12.75" customHeight="1">
      <c r="A28" s="93"/>
      <c r="B28" s="93"/>
      <c r="C28" s="93"/>
      <c r="D28" s="93"/>
      <c r="E28" s="93"/>
      <c r="F28" s="93"/>
      <c r="G28" s="93"/>
      <c r="H28" s="93"/>
      <c r="I28" s="93"/>
    </row>
    <row r="29" spans="1:9" ht="12.75" customHeight="1">
      <c r="A29" s="93"/>
      <c r="B29" s="93"/>
      <c r="C29" s="93"/>
      <c r="D29" s="93"/>
      <c r="E29" s="93"/>
      <c r="F29" s="93"/>
      <c r="G29" s="93"/>
      <c r="H29" s="93"/>
      <c r="I29" s="93"/>
    </row>
    <row r="30" spans="1:11" ht="12.75" customHeight="1">
      <c r="A30" s="102" t="s">
        <v>317</v>
      </c>
      <c r="B30" s="103"/>
      <c r="C30" s="104"/>
      <c r="D30" s="103"/>
      <c r="E30" s="103"/>
      <c r="F30" s="103"/>
      <c r="G30" s="105"/>
      <c r="H30" s="105"/>
      <c r="I30" s="105"/>
      <c r="J30" s="103"/>
      <c r="K30" s="103"/>
    </row>
    <row r="31" spans="1:11" ht="12.75" customHeight="1">
      <c r="A31" s="96"/>
      <c r="B31" s="97"/>
      <c r="C31" s="97"/>
      <c r="D31" s="97"/>
      <c r="E31" s="97"/>
      <c r="F31" s="97"/>
      <c r="G31" s="98"/>
      <c r="H31" s="98"/>
      <c r="I31" s="98"/>
      <c r="J31" s="97"/>
      <c r="K31" s="97"/>
    </row>
    <row r="32" spans="1:11" ht="12.75" customHeight="1">
      <c r="A32" s="99" t="s">
        <v>233</v>
      </c>
      <c r="B32" s="100"/>
      <c r="C32" s="99"/>
      <c r="D32" s="100"/>
      <c r="E32" s="100"/>
      <c r="F32" s="100"/>
      <c r="G32" s="101"/>
      <c r="H32" s="101"/>
      <c r="I32" s="101"/>
      <c r="J32" s="100"/>
      <c r="K32" s="100"/>
    </row>
    <row r="33" spans="1:9" ht="12.75" customHeight="1" thickBot="1">
      <c r="A33" s="189">
        <v>9230</v>
      </c>
      <c r="C33" s="91"/>
      <c r="E33" s="91"/>
      <c r="F33" s="91"/>
      <c r="G33" s="93"/>
      <c r="H33" s="93"/>
      <c r="I33" s="93"/>
    </row>
    <row r="34" spans="1:11" ht="12.75" customHeight="1">
      <c r="A34" s="439" t="s">
        <v>40</v>
      </c>
      <c r="B34" s="437" t="s">
        <v>49</v>
      </c>
      <c r="C34" s="116" t="s">
        <v>50</v>
      </c>
      <c r="D34" s="116" t="s">
        <v>51</v>
      </c>
      <c r="E34" s="116" t="s">
        <v>69</v>
      </c>
      <c r="F34" s="116" t="s">
        <v>148</v>
      </c>
      <c r="G34" s="437" t="s">
        <v>143</v>
      </c>
      <c r="H34" s="437" t="s">
        <v>54</v>
      </c>
      <c r="I34" s="437" t="s">
        <v>70</v>
      </c>
      <c r="J34" s="437" t="s">
        <v>55</v>
      </c>
      <c r="K34" s="433" t="s">
        <v>34</v>
      </c>
    </row>
    <row r="35" spans="1:11" ht="12.75" customHeight="1">
      <c r="A35" s="440"/>
      <c r="B35" s="436"/>
      <c r="C35" s="90" t="s">
        <v>35</v>
      </c>
      <c r="D35" s="90" t="s">
        <v>56</v>
      </c>
      <c r="E35" s="90" t="s">
        <v>56</v>
      </c>
      <c r="F35" s="436" t="s">
        <v>37</v>
      </c>
      <c r="G35" s="436"/>
      <c r="H35" s="436"/>
      <c r="I35" s="436"/>
      <c r="J35" s="436"/>
      <c r="K35" s="434"/>
    </row>
    <row r="36" spans="1:11" ht="12.75" customHeight="1">
      <c r="A36" s="440"/>
      <c r="B36" s="436"/>
      <c r="C36" s="90" t="s">
        <v>36</v>
      </c>
      <c r="D36" s="90" t="s">
        <v>36</v>
      </c>
      <c r="E36" s="90" t="s">
        <v>36</v>
      </c>
      <c r="F36" s="436"/>
      <c r="G36" s="436"/>
      <c r="H36" s="436"/>
      <c r="I36" s="436"/>
      <c r="J36" s="436"/>
      <c r="K36" s="434"/>
    </row>
    <row r="37" spans="1:11" ht="12.75" customHeight="1">
      <c r="A37" s="190"/>
      <c r="C37" s="191"/>
      <c r="D37" s="192"/>
      <c r="E37" s="192"/>
      <c r="F37" s="191"/>
      <c r="G37" s="191"/>
      <c r="H37" s="191"/>
      <c r="I37" s="192"/>
      <c r="J37" s="191"/>
      <c r="K37" s="193"/>
    </row>
    <row r="38" spans="1:11" ht="12.75" customHeight="1">
      <c r="A38" s="194"/>
      <c r="B38" s="187"/>
      <c r="C38" s="195"/>
      <c r="D38" s="195"/>
      <c r="E38" s="195"/>
      <c r="F38" s="195"/>
      <c r="G38" s="195"/>
      <c r="H38" s="195"/>
      <c r="I38" s="195"/>
      <c r="J38" s="195"/>
      <c r="K38" s="196"/>
    </row>
    <row r="39" spans="1:11" ht="12.75" customHeight="1">
      <c r="A39" s="197"/>
      <c r="B39" s="198"/>
      <c r="C39" s="199"/>
      <c r="D39" s="199"/>
      <c r="E39" s="199"/>
      <c r="F39" s="199"/>
      <c r="G39" s="199"/>
      <c r="H39" s="199"/>
      <c r="I39" s="199"/>
      <c r="J39" s="199"/>
      <c r="K39" s="200"/>
    </row>
    <row r="40" spans="1:9" ht="12.75" customHeight="1">
      <c r="A40" s="93"/>
      <c r="B40" s="93"/>
      <c r="C40" s="93"/>
      <c r="D40" s="93"/>
      <c r="E40" s="93"/>
      <c r="F40" s="93"/>
      <c r="G40" s="93"/>
      <c r="H40" s="93"/>
      <c r="I40" s="93"/>
    </row>
    <row r="41" spans="1:9" ht="12.75" customHeight="1">
      <c r="A41" s="93"/>
      <c r="B41" s="93"/>
      <c r="C41" s="93"/>
      <c r="D41" s="93"/>
      <c r="E41" s="93"/>
      <c r="F41" s="93"/>
      <c r="G41" s="93"/>
      <c r="H41" s="93"/>
      <c r="I41" s="93"/>
    </row>
    <row r="42" spans="1:9" s="100" customFormat="1" ht="12.75">
      <c r="A42" s="99" t="s">
        <v>72</v>
      </c>
      <c r="G42" s="101"/>
      <c r="H42" s="101"/>
      <c r="I42" s="101"/>
    </row>
    <row r="43" spans="3:9" ht="16.5" thickBot="1">
      <c r="C43" s="106"/>
      <c r="D43" s="94"/>
      <c r="E43" s="91"/>
      <c r="F43" s="91"/>
      <c r="G43" s="94"/>
      <c r="H43" s="95"/>
      <c r="I43" s="95"/>
    </row>
    <row r="44" spans="1:12" ht="18.75" customHeight="1">
      <c r="A44" s="439" t="s">
        <v>40</v>
      </c>
      <c r="B44" s="437" t="s">
        <v>49</v>
      </c>
      <c r="C44" s="116" t="s">
        <v>38</v>
      </c>
      <c r="D44" s="116" t="s">
        <v>50</v>
      </c>
      <c r="E44" s="116" t="s">
        <v>51</v>
      </c>
      <c r="F44" s="116" t="s">
        <v>52</v>
      </c>
      <c r="G44" s="116" t="s">
        <v>41</v>
      </c>
      <c r="H44" s="437" t="s">
        <v>53</v>
      </c>
      <c r="I44" s="437" t="s">
        <v>70</v>
      </c>
      <c r="J44" s="437" t="s">
        <v>54</v>
      </c>
      <c r="K44" s="437" t="s">
        <v>55</v>
      </c>
      <c r="L44" s="433" t="s">
        <v>34</v>
      </c>
    </row>
    <row r="45" spans="1:12" ht="12.75">
      <c r="A45" s="440"/>
      <c r="B45" s="436"/>
      <c r="C45" s="90" t="s">
        <v>39</v>
      </c>
      <c r="D45" s="90" t="s">
        <v>35</v>
      </c>
      <c r="E45" s="90" t="s">
        <v>56</v>
      </c>
      <c r="F45" s="90" t="s">
        <v>56</v>
      </c>
      <c r="G45" s="90" t="s">
        <v>37</v>
      </c>
      <c r="H45" s="436"/>
      <c r="I45" s="436"/>
      <c r="J45" s="436"/>
      <c r="K45" s="436"/>
      <c r="L45" s="434"/>
    </row>
    <row r="46" spans="1:12" ht="13.5" thickBot="1">
      <c r="A46" s="441"/>
      <c r="B46" s="438"/>
      <c r="C46" s="117"/>
      <c r="D46" s="117" t="s">
        <v>36</v>
      </c>
      <c r="E46" s="117" t="s">
        <v>36</v>
      </c>
      <c r="F46" s="117" t="s">
        <v>36</v>
      </c>
      <c r="G46" s="117"/>
      <c r="H46" s="438"/>
      <c r="I46" s="438"/>
      <c r="J46" s="438"/>
      <c r="K46" s="438"/>
      <c r="L46" s="435"/>
    </row>
    <row r="47" spans="1:12" ht="12.75">
      <c r="A47" s="113"/>
      <c r="B47" s="114"/>
      <c r="C47" s="114">
        <v>0</v>
      </c>
      <c r="D47" s="114">
        <v>0</v>
      </c>
      <c r="E47" s="114">
        <v>0</v>
      </c>
      <c r="F47" s="114"/>
      <c r="G47" s="114"/>
      <c r="H47" s="114"/>
      <c r="I47" s="114"/>
      <c r="J47" s="114"/>
      <c r="K47" s="114"/>
      <c r="L47" s="115"/>
    </row>
    <row r="48" spans="1:12" ht="12.75">
      <c r="A48" s="107"/>
      <c r="B48" s="108"/>
      <c r="C48" s="108"/>
      <c r="D48" s="108"/>
      <c r="E48" s="108"/>
      <c r="F48" s="108"/>
      <c r="G48" s="108"/>
      <c r="H48" s="108"/>
      <c r="I48" s="108"/>
      <c r="J48" s="108"/>
      <c r="K48" s="108"/>
      <c r="L48" s="109"/>
    </row>
    <row r="49" spans="1:12" ht="12.75">
      <c r="A49" s="107"/>
      <c r="B49" s="108"/>
      <c r="C49" s="108"/>
      <c r="D49" s="108"/>
      <c r="E49" s="108"/>
      <c r="F49" s="108"/>
      <c r="G49" s="108"/>
      <c r="H49" s="108"/>
      <c r="I49" s="108"/>
      <c r="J49" s="108"/>
      <c r="K49" s="108"/>
      <c r="L49" s="109"/>
    </row>
    <row r="50" spans="1:12" ht="13.5" thickBot="1">
      <c r="A50" s="110"/>
      <c r="B50" s="111"/>
      <c r="C50" s="111"/>
      <c r="D50" s="111"/>
      <c r="E50" s="111"/>
      <c r="F50" s="111"/>
      <c r="G50" s="111"/>
      <c r="H50" s="111"/>
      <c r="I50" s="111"/>
      <c r="J50" s="111"/>
      <c r="K50" s="111"/>
      <c r="L50" s="112"/>
    </row>
    <row r="54" spans="1:9" ht="12.75">
      <c r="A54" s="411" t="s">
        <v>24</v>
      </c>
      <c r="B54" s="412"/>
      <c r="C54" s="68" t="s">
        <v>9</v>
      </c>
      <c r="D54" s="363" t="s">
        <v>118</v>
      </c>
      <c r="E54" s="364"/>
      <c r="F54" s="400" t="s">
        <v>119</v>
      </c>
      <c r="G54" s="68" t="s">
        <v>9</v>
      </c>
      <c r="H54" s="363" t="s">
        <v>117</v>
      </c>
      <c r="I54" s="364"/>
    </row>
    <row r="55" spans="1:9" ht="12.75">
      <c r="A55" s="413"/>
      <c r="B55" s="414"/>
      <c r="C55" s="68" t="s">
        <v>25</v>
      </c>
      <c r="D55" s="363"/>
      <c r="E55" s="364"/>
      <c r="F55" s="401"/>
      <c r="G55" s="68" t="s">
        <v>25</v>
      </c>
      <c r="H55" s="363"/>
      <c r="I55" s="364"/>
    </row>
    <row r="56" spans="1:9" ht="12.75">
      <c r="A56" s="415"/>
      <c r="B56" s="416"/>
      <c r="C56" s="68" t="s">
        <v>26</v>
      </c>
      <c r="D56" s="363" t="s">
        <v>207</v>
      </c>
      <c r="E56" s="364"/>
      <c r="F56" s="402"/>
      <c r="G56" s="68" t="s">
        <v>26</v>
      </c>
      <c r="H56" s="363" t="s">
        <v>207</v>
      </c>
      <c r="I56" s="364"/>
    </row>
  </sheetData>
  <sheetProtection/>
  <mergeCells count="40">
    <mergeCell ref="F35:F36"/>
    <mergeCell ref="A2:E2"/>
    <mergeCell ref="J21:J23"/>
    <mergeCell ref="K21:K23"/>
    <mergeCell ref="F22:F23"/>
    <mergeCell ref="A34:A36"/>
    <mergeCell ref="B34:B36"/>
    <mergeCell ref="G34:G36"/>
    <mergeCell ref="H34:H36"/>
    <mergeCell ref="I34:I36"/>
    <mergeCell ref="J34:J36"/>
    <mergeCell ref="K34:K36"/>
    <mergeCell ref="A54:B56"/>
    <mergeCell ref="D54:E54"/>
    <mergeCell ref="F54:F56"/>
    <mergeCell ref="H54:I54"/>
    <mergeCell ref="D55:E55"/>
    <mergeCell ref="H55:I55"/>
    <mergeCell ref="D56:E56"/>
    <mergeCell ref="H56:I56"/>
    <mergeCell ref="A7:A9"/>
    <mergeCell ref="A44:A46"/>
    <mergeCell ref="B44:B46"/>
    <mergeCell ref="H44:H46"/>
    <mergeCell ref="I44:I46"/>
    <mergeCell ref="J44:J46"/>
    <mergeCell ref="A21:A23"/>
    <mergeCell ref="B21:B23"/>
    <mergeCell ref="G21:G23"/>
    <mergeCell ref="H21:H23"/>
    <mergeCell ref="L44:L46"/>
    <mergeCell ref="K7:K9"/>
    <mergeCell ref="F8:F9"/>
    <mergeCell ref="K44:K46"/>
    <mergeCell ref="B7:B9"/>
    <mergeCell ref="G7:G9"/>
    <mergeCell ref="H7:H9"/>
    <mergeCell ref="I7:I9"/>
    <mergeCell ref="J7:J9"/>
    <mergeCell ref="I21:I23"/>
  </mergeCells>
  <printOptions horizontalCentered="1" verticalCentered="1"/>
  <pageMargins left="0" right="0" top="0" bottom="0" header="0" footer="0"/>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User</cp:lastModifiedBy>
  <cp:lastPrinted>2021-05-23T19:29:54Z</cp:lastPrinted>
  <dcterms:created xsi:type="dcterms:W3CDTF">2006-01-12T07:01:41Z</dcterms:created>
  <dcterms:modified xsi:type="dcterms:W3CDTF">2021-05-23T19:33:32Z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