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uta\Desktop\MARS 2025\MEMO DHE TRANSPARENCA\"/>
    </mc:Choice>
  </mc:AlternateContent>
  <bookViews>
    <workbookView xWindow="0" yWindow="0" windowWidth="28800" windowHeight="12315"/>
  </bookViews>
  <sheets>
    <sheet name="TOTALI SHKURT 2025" sheetId="1" r:id="rId1"/>
    <sheet name="LISTA EMERORE" sheetId="6" r:id="rId2"/>
    <sheet name="DRAP TIRANE" sheetId="10" r:id="rId3"/>
    <sheet name="DRAP DURRES" sheetId="2" r:id="rId4"/>
    <sheet name="DRAP FIER" sheetId="3" r:id="rId5"/>
    <sheet name="DRAP KORCE" sheetId="4" r:id="rId6"/>
    <sheet name="DRAP LEZHE " sheetId="5" r:id="rId7"/>
  </sheets>
  <definedNames>
    <definedName name="_xlnm._FilterDatabase" localSheetId="3" hidden="1">'DRAP DURRES'!$A$4:$X$304</definedName>
    <definedName name="_xlnm._FilterDatabase" localSheetId="2" hidden="1">'DRAP TIRANE'!$A$4:$AF$4</definedName>
    <definedName name="_xlnm._FilterDatabase" localSheetId="1" hidden="1">'LISTA EMERORE'!$A$3:$O$198</definedName>
    <definedName name="_xlnm._FilterDatabase" localSheetId="0" hidden="1">'TOTALI SHKURT 2025'!$A$4:$AL$132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4" i="1" l="1"/>
  <c r="M105" i="1"/>
  <c r="N105" i="1"/>
  <c r="M106" i="1"/>
  <c r="N106" i="1"/>
  <c r="N107" i="1"/>
  <c r="N108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W37" i="1" l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36" i="1"/>
  <c r="V62" i="1"/>
  <c r="J254" i="5"/>
  <c r="I254" i="5"/>
  <c r="H254" i="5"/>
  <c r="G254" i="5"/>
  <c r="F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6" i="5"/>
  <c r="K235" i="5"/>
  <c r="K234" i="5"/>
  <c r="K254" i="5" s="1"/>
  <c r="K233" i="5"/>
  <c r="K232" i="5"/>
  <c r="K231" i="5"/>
  <c r="K230" i="5"/>
  <c r="J229" i="5"/>
  <c r="I229" i="5"/>
  <c r="K229" i="5" s="1"/>
  <c r="H229" i="5"/>
  <c r="G229" i="5"/>
  <c r="F229" i="5"/>
  <c r="E229" i="5"/>
  <c r="D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J204" i="5"/>
  <c r="I204" i="5"/>
  <c r="H204" i="5"/>
  <c r="G204" i="5"/>
  <c r="F204" i="5"/>
  <c r="E204" i="5"/>
  <c r="D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204" i="5" s="1"/>
  <c r="K184" i="5"/>
  <c r="K183" i="5"/>
  <c r="K182" i="5"/>
  <c r="K181" i="5"/>
  <c r="K180" i="5"/>
  <c r="J179" i="5"/>
  <c r="I179" i="5"/>
  <c r="H179" i="5"/>
  <c r="G179" i="5"/>
  <c r="F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79" i="5" s="1"/>
  <c r="K157" i="5"/>
  <c r="K156" i="5"/>
  <c r="J129" i="5"/>
  <c r="H129" i="5"/>
  <c r="K129" i="5" s="1"/>
  <c r="F129" i="5"/>
  <c r="E129" i="5"/>
  <c r="D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5" i="5"/>
  <c r="K114" i="5"/>
  <c r="K113" i="5"/>
  <c r="K112" i="5"/>
  <c r="K111" i="5"/>
  <c r="K110" i="5"/>
  <c r="K109" i="5"/>
  <c r="K108" i="5"/>
  <c r="K107" i="5"/>
  <c r="K106" i="5"/>
  <c r="K105" i="5"/>
  <c r="J104" i="5"/>
  <c r="I104" i="5"/>
  <c r="H104" i="5"/>
  <c r="G104" i="5"/>
  <c r="F104" i="5"/>
  <c r="E104" i="5"/>
  <c r="D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104" i="5" s="1"/>
  <c r="K86" i="5"/>
  <c r="K85" i="5"/>
  <c r="K84" i="5"/>
  <c r="K83" i="5"/>
  <c r="K82" i="5"/>
  <c r="K81" i="5"/>
  <c r="K80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J54" i="5"/>
  <c r="I54" i="5"/>
  <c r="H54" i="5"/>
  <c r="G54" i="5"/>
  <c r="E54" i="5"/>
  <c r="D54" i="5"/>
  <c r="K53" i="5"/>
  <c r="K52" i="5"/>
  <c r="K51" i="5"/>
  <c r="K50" i="5"/>
  <c r="K46" i="5"/>
  <c r="K45" i="5"/>
  <c r="K44" i="5"/>
  <c r="K43" i="5"/>
  <c r="K42" i="5"/>
  <c r="K41" i="5"/>
  <c r="K39" i="5"/>
  <c r="K38" i="5"/>
  <c r="K37" i="5"/>
  <c r="K36" i="5"/>
  <c r="K35" i="5"/>
  <c r="K34" i="5"/>
  <c r="K33" i="5"/>
  <c r="K32" i="5"/>
  <c r="K54" i="5" s="1"/>
  <c r="K31" i="5"/>
  <c r="J29" i="5"/>
  <c r="I29" i="5"/>
  <c r="H29" i="5"/>
  <c r="G29" i="5"/>
  <c r="F29" i="5"/>
  <c r="X28" i="5"/>
  <c r="W28" i="5"/>
  <c r="V28" i="5"/>
  <c r="U28" i="5"/>
  <c r="T28" i="5"/>
  <c r="S28" i="5"/>
  <c r="R28" i="5"/>
  <c r="Q28" i="5"/>
  <c r="K28" i="5"/>
  <c r="W27" i="5"/>
  <c r="V27" i="5"/>
  <c r="U27" i="5"/>
  <c r="X27" i="5" s="1"/>
  <c r="T27" i="5"/>
  <c r="S27" i="5"/>
  <c r="R27" i="5"/>
  <c r="Q27" i="5"/>
  <c r="K27" i="5"/>
  <c r="W26" i="5"/>
  <c r="V26" i="5"/>
  <c r="U26" i="5"/>
  <c r="X26" i="5" s="1"/>
  <c r="T26" i="5"/>
  <c r="S26" i="5"/>
  <c r="R26" i="5"/>
  <c r="Q26" i="5"/>
  <c r="K26" i="5"/>
  <c r="W25" i="5"/>
  <c r="V25" i="5"/>
  <c r="U25" i="5"/>
  <c r="X25" i="5" s="1"/>
  <c r="T25" i="5"/>
  <c r="S25" i="5"/>
  <c r="R25" i="5"/>
  <c r="Q25" i="5"/>
  <c r="K25" i="5"/>
  <c r="W24" i="5"/>
  <c r="V24" i="5"/>
  <c r="U24" i="5"/>
  <c r="X24" i="5" s="1"/>
  <c r="T24" i="5"/>
  <c r="S24" i="5"/>
  <c r="R24" i="5"/>
  <c r="Q24" i="5"/>
  <c r="K24" i="5"/>
  <c r="W23" i="5"/>
  <c r="V23" i="5"/>
  <c r="U23" i="5"/>
  <c r="X23" i="5" s="1"/>
  <c r="T23" i="5"/>
  <c r="S23" i="5"/>
  <c r="R23" i="5"/>
  <c r="Q23" i="5"/>
  <c r="K23" i="5"/>
  <c r="W22" i="5"/>
  <c r="V22" i="5"/>
  <c r="X22" i="5" s="1"/>
  <c r="U22" i="5"/>
  <c r="T22" i="5"/>
  <c r="S22" i="5"/>
  <c r="R22" i="5"/>
  <c r="Q22" i="5"/>
  <c r="K22" i="5"/>
  <c r="W21" i="5"/>
  <c r="X21" i="5" s="1"/>
  <c r="V21" i="5"/>
  <c r="U21" i="5"/>
  <c r="T21" i="5"/>
  <c r="S21" i="5"/>
  <c r="R21" i="5"/>
  <c r="Q21" i="5"/>
  <c r="K21" i="5"/>
  <c r="X20" i="5"/>
  <c r="W20" i="5"/>
  <c r="V20" i="5"/>
  <c r="U20" i="5"/>
  <c r="T20" i="5"/>
  <c r="S20" i="5"/>
  <c r="R20" i="5"/>
  <c r="Q20" i="5"/>
  <c r="K20" i="5"/>
  <c r="W19" i="5"/>
  <c r="V19" i="5"/>
  <c r="U19" i="5"/>
  <c r="X19" i="5" s="1"/>
  <c r="T19" i="5"/>
  <c r="S19" i="5"/>
  <c r="R19" i="5"/>
  <c r="Q19" i="5"/>
  <c r="K19" i="5"/>
  <c r="W18" i="5"/>
  <c r="V18" i="5"/>
  <c r="U18" i="5"/>
  <c r="X18" i="5" s="1"/>
  <c r="T18" i="5"/>
  <c r="S18" i="5"/>
  <c r="R18" i="5"/>
  <c r="Q18" i="5"/>
  <c r="K18" i="5"/>
  <c r="W17" i="5"/>
  <c r="V17" i="5"/>
  <c r="U17" i="5"/>
  <c r="X17" i="5" s="1"/>
  <c r="T17" i="5"/>
  <c r="S17" i="5"/>
  <c r="R17" i="5"/>
  <c r="Q17" i="5"/>
  <c r="K17" i="5"/>
  <c r="W16" i="5"/>
  <c r="V16" i="5"/>
  <c r="U16" i="5"/>
  <c r="X16" i="5" s="1"/>
  <c r="T16" i="5"/>
  <c r="S16" i="5"/>
  <c r="R16" i="5"/>
  <c r="Q16" i="5"/>
  <c r="K16" i="5"/>
  <c r="W15" i="5"/>
  <c r="V15" i="5"/>
  <c r="U15" i="5"/>
  <c r="X15" i="5" s="1"/>
  <c r="T15" i="5"/>
  <c r="S15" i="5"/>
  <c r="R15" i="5"/>
  <c r="Q15" i="5"/>
  <c r="K15" i="5"/>
  <c r="W14" i="5"/>
  <c r="V14" i="5"/>
  <c r="X14" i="5" s="1"/>
  <c r="U14" i="5"/>
  <c r="T14" i="5"/>
  <c r="S14" i="5"/>
  <c r="R14" i="5"/>
  <c r="Q14" i="5"/>
  <c r="K14" i="5"/>
  <c r="W13" i="5"/>
  <c r="X13" i="5" s="1"/>
  <c r="V13" i="5"/>
  <c r="U13" i="5"/>
  <c r="T13" i="5"/>
  <c r="S13" i="5"/>
  <c r="R13" i="5"/>
  <c r="Q13" i="5"/>
  <c r="K13" i="5"/>
  <c r="X12" i="5"/>
  <c r="W12" i="5"/>
  <c r="V12" i="5"/>
  <c r="U12" i="5"/>
  <c r="T12" i="5"/>
  <c r="S12" i="5"/>
  <c r="R12" i="5"/>
  <c r="Q12" i="5"/>
  <c r="K12" i="5"/>
  <c r="W11" i="5"/>
  <c r="V11" i="5"/>
  <c r="U11" i="5"/>
  <c r="X11" i="5" s="1"/>
  <c r="T11" i="5"/>
  <c r="S11" i="5"/>
  <c r="R11" i="5"/>
  <c r="Q11" i="5"/>
  <c r="K11" i="5"/>
  <c r="W10" i="5"/>
  <c r="V10" i="5"/>
  <c r="U10" i="5"/>
  <c r="X10" i="5" s="1"/>
  <c r="T10" i="5"/>
  <c r="S10" i="5"/>
  <c r="R10" i="5"/>
  <c r="R29" i="5" s="1"/>
  <c r="Q10" i="5"/>
  <c r="K10" i="5"/>
  <c r="W9" i="5"/>
  <c r="V9" i="5"/>
  <c r="U9" i="5"/>
  <c r="X9" i="5" s="1"/>
  <c r="T9" i="5"/>
  <c r="S9" i="5"/>
  <c r="R9" i="5"/>
  <c r="Q9" i="5"/>
  <c r="K9" i="5"/>
  <c r="W8" i="5"/>
  <c r="V8" i="5"/>
  <c r="U8" i="5"/>
  <c r="X8" i="5" s="1"/>
  <c r="T8" i="5"/>
  <c r="S8" i="5"/>
  <c r="R8" i="5"/>
  <c r="Q8" i="5"/>
  <c r="K8" i="5"/>
  <c r="W7" i="5"/>
  <c r="V7" i="5"/>
  <c r="U7" i="5"/>
  <c r="X7" i="5" s="1"/>
  <c r="T7" i="5"/>
  <c r="S7" i="5"/>
  <c r="R7" i="5"/>
  <c r="Q7" i="5"/>
  <c r="K7" i="5"/>
  <c r="W6" i="5"/>
  <c r="V6" i="5"/>
  <c r="X6" i="5" s="1"/>
  <c r="U6" i="5"/>
  <c r="T6" i="5"/>
  <c r="S6" i="5"/>
  <c r="R6" i="5"/>
  <c r="Q6" i="5"/>
  <c r="K6" i="5"/>
  <c r="W5" i="5"/>
  <c r="W29" i="5" s="1"/>
  <c r="V5" i="5"/>
  <c r="V29" i="5" s="1"/>
  <c r="U5" i="5"/>
  <c r="U29" i="5" s="1"/>
  <c r="T5" i="5"/>
  <c r="T29" i="5" s="1"/>
  <c r="S5" i="5"/>
  <c r="S29" i="5" s="1"/>
  <c r="R5" i="5"/>
  <c r="Q5" i="5"/>
  <c r="Q29" i="5" s="1"/>
  <c r="K5" i="5"/>
  <c r="K29" i="5" s="1"/>
  <c r="X5" i="5" l="1"/>
  <c r="X29" i="5" s="1"/>
  <c r="J179" i="2"/>
  <c r="I179" i="2"/>
  <c r="H179" i="2"/>
  <c r="K179" i="2" s="1"/>
  <c r="G179" i="2"/>
  <c r="F179" i="2"/>
  <c r="E179" i="2"/>
  <c r="D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J154" i="2"/>
  <c r="I154" i="2"/>
  <c r="H154" i="2"/>
  <c r="G154" i="2"/>
  <c r="F154" i="2"/>
  <c r="E154" i="2"/>
  <c r="D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54" i="2" s="1"/>
  <c r="J129" i="2"/>
  <c r="I129" i="2"/>
  <c r="H129" i="2"/>
  <c r="K129" i="2" s="1"/>
  <c r="G129" i="2"/>
  <c r="F129" i="2"/>
  <c r="E129" i="2"/>
  <c r="D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J104" i="2"/>
  <c r="I104" i="2"/>
  <c r="H104" i="2"/>
  <c r="K104" i="2" s="1"/>
  <c r="G104" i="2"/>
  <c r="F104" i="2"/>
  <c r="E104" i="2"/>
  <c r="D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J79" i="2"/>
  <c r="I79" i="2"/>
  <c r="H79" i="2"/>
  <c r="K79" i="2" s="1"/>
  <c r="G79" i="2"/>
  <c r="F79" i="2"/>
  <c r="E79" i="2"/>
  <c r="D79" i="2"/>
  <c r="J54" i="2"/>
  <c r="I54" i="2"/>
  <c r="H54" i="2"/>
  <c r="G54" i="2"/>
  <c r="F54" i="2"/>
  <c r="E54" i="2"/>
  <c r="D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54" i="2" s="1"/>
  <c r="J29" i="2"/>
  <c r="I29" i="2"/>
  <c r="H29" i="2"/>
  <c r="G29" i="2"/>
  <c r="F29" i="2"/>
  <c r="E29" i="2"/>
  <c r="D29" i="2"/>
  <c r="W28" i="2"/>
  <c r="V28" i="2"/>
  <c r="U28" i="2"/>
  <c r="T28" i="2"/>
  <c r="S28" i="2"/>
  <c r="R28" i="2"/>
  <c r="Q28" i="2"/>
  <c r="K28" i="2"/>
  <c r="X28" i="2" s="1"/>
  <c r="W27" i="2"/>
  <c r="V27" i="2"/>
  <c r="U27" i="2"/>
  <c r="T27" i="2"/>
  <c r="S27" i="2"/>
  <c r="R27" i="2"/>
  <c r="Q27" i="2"/>
  <c r="K27" i="2"/>
  <c r="X27" i="2" s="1"/>
  <c r="W26" i="2"/>
  <c r="V26" i="2"/>
  <c r="U26" i="2"/>
  <c r="T26" i="2"/>
  <c r="S26" i="2"/>
  <c r="R26" i="2"/>
  <c r="Q26" i="2"/>
  <c r="K26" i="2"/>
  <c r="X26" i="2" s="1"/>
  <c r="W25" i="2"/>
  <c r="V25" i="2"/>
  <c r="U25" i="2"/>
  <c r="T25" i="2"/>
  <c r="S25" i="2"/>
  <c r="R25" i="2"/>
  <c r="Q25" i="2"/>
  <c r="K25" i="2"/>
  <c r="X25" i="2" s="1"/>
  <c r="W24" i="2"/>
  <c r="V24" i="2"/>
  <c r="U24" i="2"/>
  <c r="T24" i="2"/>
  <c r="S24" i="2"/>
  <c r="R24" i="2"/>
  <c r="Q24" i="2"/>
  <c r="K24" i="2"/>
  <c r="X24" i="2" s="1"/>
  <c r="W23" i="2"/>
  <c r="V23" i="2"/>
  <c r="U23" i="2"/>
  <c r="T23" i="2"/>
  <c r="S23" i="2"/>
  <c r="R23" i="2"/>
  <c r="Q23" i="2"/>
  <c r="K23" i="2"/>
  <c r="X23" i="2" s="1"/>
  <c r="W22" i="2"/>
  <c r="V22" i="2"/>
  <c r="U22" i="2"/>
  <c r="T22" i="2"/>
  <c r="S22" i="2"/>
  <c r="R22" i="2"/>
  <c r="Q22" i="2"/>
  <c r="K22" i="2"/>
  <c r="X22" i="2" s="1"/>
  <c r="W21" i="2"/>
  <c r="V21" i="2"/>
  <c r="U21" i="2"/>
  <c r="T21" i="2"/>
  <c r="S21" i="2"/>
  <c r="R21" i="2"/>
  <c r="Q21" i="2"/>
  <c r="K21" i="2"/>
  <c r="X21" i="2" s="1"/>
  <c r="W20" i="2"/>
  <c r="V20" i="2"/>
  <c r="U20" i="2"/>
  <c r="T20" i="2"/>
  <c r="S20" i="2"/>
  <c r="R20" i="2"/>
  <c r="Q20" i="2"/>
  <c r="K20" i="2"/>
  <c r="X20" i="2" s="1"/>
  <c r="W19" i="2"/>
  <c r="V19" i="2"/>
  <c r="U19" i="2"/>
  <c r="T19" i="2"/>
  <c r="S19" i="2"/>
  <c r="R19" i="2"/>
  <c r="Q19" i="2"/>
  <c r="K19" i="2"/>
  <c r="X19" i="2" s="1"/>
  <c r="W18" i="2"/>
  <c r="V18" i="2"/>
  <c r="U18" i="2"/>
  <c r="T18" i="2"/>
  <c r="S18" i="2"/>
  <c r="R18" i="2"/>
  <c r="Q18" i="2"/>
  <c r="K18" i="2"/>
  <c r="X18" i="2" s="1"/>
  <c r="W17" i="2"/>
  <c r="V17" i="2"/>
  <c r="U17" i="2"/>
  <c r="T17" i="2"/>
  <c r="S17" i="2"/>
  <c r="R17" i="2"/>
  <c r="Q17" i="2"/>
  <c r="K17" i="2"/>
  <c r="X17" i="2" s="1"/>
  <c r="W16" i="2"/>
  <c r="V16" i="2"/>
  <c r="U16" i="2"/>
  <c r="T16" i="2"/>
  <c r="S16" i="2"/>
  <c r="R16" i="2"/>
  <c r="Q16" i="2"/>
  <c r="K16" i="2"/>
  <c r="X16" i="2" s="1"/>
  <c r="W15" i="2"/>
  <c r="V15" i="2"/>
  <c r="U15" i="2"/>
  <c r="T15" i="2"/>
  <c r="S15" i="2"/>
  <c r="R15" i="2"/>
  <c r="Q15" i="2"/>
  <c r="K15" i="2"/>
  <c r="X15" i="2" s="1"/>
  <c r="W14" i="2"/>
  <c r="V14" i="2"/>
  <c r="U14" i="2"/>
  <c r="T14" i="2"/>
  <c r="S14" i="2"/>
  <c r="R14" i="2"/>
  <c r="Q14" i="2"/>
  <c r="K14" i="2"/>
  <c r="X14" i="2" s="1"/>
  <c r="W13" i="2"/>
  <c r="V13" i="2"/>
  <c r="U13" i="2"/>
  <c r="T13" i="2"/>
  <c r="S13" i="2"/>
  <c r="R13" i="2"/>
  <c r="Q13" i="2"/>
  <c r="K13" i="2"/>
  <c r="X13" i="2" s="1"/>
  <c r="W12" i="2"/>
  <c r="V12" i="2"/>
  <c r="U12" i="2"/>
  <c r="T12" i="2"/>
  <c r="S12" i="2"/>
  <c r="R12" i="2"/>
  <c r="Q12" i="2"/>
  <c r="K12" i="2"/>
  <c r="X12" i="2" s="1"/>
  <c r="W11" i="2"/>
  <c r="V11" i="2"/>
  <c r="U11" i="2"/>
  <c r="T11" i="2"/>
  <c r="S11" i="2"/>
  <c r="R11" i="2"/>
  <c r="Q11" i="2"/>
  <c r="Q29" i="2" s="1"/>
  <c r="K11" i="2"/>
  <c r="X11" i="2" s="1"/>
  <c r="W10" i="2"/>
  <c r="V10" i="2"/>
  <c r="U10" i="2"/>
  <c r="T10" i="2"/>
  <c r="S10" i="2"/>
  <c r="R10" i="2"/>
  <c r="R29" i="2" s="1"/>
  <c r="Q10" i="2"/>
  <c r="K10" i="2"/>
  <c r="X10" i="2" s="1"/>
  <c r="W9" i="2"/>
  <c r="V9" i="2"/>
  <c r="U9" i="2"/>
  <c r="T9" i="2"/>
  <c r="S9" i="2"/>
  <c r="R9" i="2"/>
  <c r="Q9" i="2"/>
  <c r="K9" i="2"/>
  <c r="X9" i="2" s="1"/>
  <c r="W8" i="2"/>
  <c r="V8" i="2"/>
  <c r="U8" i="2"/>
  <c r="T8" i="2"/>
  <c r="S8" i="2"/>
  <c r="R8" i="2"/>
  <c r="Q8" i="2"/>
  <c r="K8" i="2"/>
  <c r="X8" i="2" s="1"/>
  <c r="W7" i="2"/>
  <c r="V7" i="2"/>
  <c r="U7" i="2"/>
  <c r="T7" i="2"/>
  <c r="S7" i="2"/>
  <c r="R7" i="2"/>
  <c r="Q7" i="2"/>
  <c r="K7" i="2"/>
  <c r="X7" i="2" s="1"/>
  <c r="W6" i="2"/>
  <c r="V6" i="2"/>
  <c r="U6" i="2"/>
  <c r="T6" i="2"/>
  <c r="S6" i="2"/>
  <c r="R6" i="2"/>
  <c r="Q6" i="2"/>
  <c r="K6" i="2"/>
  <c r="X6" i="2" s="1"/>
  <c r="W5" i="2"/>
  <c r="W29" i="2" s="1"/>
  <c r="V5" i="2"/>
  <c r="V29" i="2" s="1"/>
  <c r="U5" i="2"/>
  <c r="U29" i="2" s="1"/>
  <c r="T5" i="2"/>
  <c r="T29" i="2" s="1"/>
  <c r="S5" i="2"/>
  <c r="S29" i="2" s="1"/>
  <c r="R5" i="2"/>
  <c r="Q5" i="2"/>
  <c r="K5" i="2"/>
  <c r="K29" i="2" s="1"/>
  <c r="X5" i="2" l="1"/>
  <c r="X29" i="2" s="1"/>
  <c r="J431" i="4" l="1"/>
  <c r="I431" i="4"/>
  <c r="H431" i="4"/>
  <c r="G431" i="4"/>
  <c r="F431" i="4"/>
  <c r="E431" i="4"/>
  <c r="D431" i="4"/>
  <c r="K430" i="4"/>
  <c r="K429" i="4"/>
  <c r="K428" i="4"/>
  <c r="K427" i="4"/>
  <c r="K426" i="4"/>
  <c r="K425" i="4"/>
  <c r="K424" i="4"/>
  <c r="K423" i="4"/>
  <c r="K422" i="4"/>
  <c r="K421" i="4"/>
  <c r="K420" i="4"/>
  <c r="K419" i="4"/>
  <c r="K418" i="4"/>
  <c r="K417" i="4"/>
  <c r="K416" i="4"/>
  <c r="K415" i="4"/>
  <c r="K414" i="4"/>
  <c r="K413" i="4"/>
  <c r="K412" i="4"/>
  <c r="K411" i="4"/>
  <c r="K410" i="4"/>
  <c r="K409" i="4"/>
  <c r="K408" i="4"/>
  <c r="K407" i="4"/>
  <c r="K431" i="4" s="1"/>
  <c r="K406" i="4"/>
  <c r="J406" i="4"/>
  <c r="I406" i="4"/>
  <c r="H406" i="4"/>
  <c r="G406" i="4"/>
  <c r="F406" i="4"/>
  <c r="E406" i="4"/>
  <c r="D406" i="4"/>
  <c r="J380" i="4"/>
  <c r="I380" i="4"/>
  <c r="H380" i="4"/>
  <c r="G380" i="4"/>
  <c r="F380" i="4"/>
  <c r="E380" i="4"/>
  <c r="D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80" i="4" s="1"/>
  <c r="J355" i="4"/>
  <c r="I355" i="4"/>
  <c r="H355" i="4"/>
  <c r="G355" i="4"/>
  <c r="F355" i="4"/>
  <c r="E355" i="4"/>
  <c r="D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55" i="4" s="1"/>
  <c r="J330" i="4"/>
  <c r="I330" i="4"/>
  <c r="H330" i="4"/>
  <c r="G330" i="4"/>
  <c r="F330" i="4"/>
  <c r="E330" i="4"/>
  <c r="D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30" i="4" s="1"/>
  <c r="J305" i="4"/>
  <c r="I305" i="4"/>
  <c r="H305" i="4"/>
  <c r="G305" i="4"/>
  <c r="F305" i="4"/>
  <c r="E305" i="4"/>
  <c r="D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305" i="4" s="1"/>
  <c r="J280" i="4"/>
  <c r="I280" i="4"/>
  <c r="H280" i="4"/>
  <c r="G280" i="4"/>
  <c r="F280" i="4"/>
  <c r="E280" i="4"/>
  <c r="D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80" i="4" s="1"/>
  <c r="J254" i="4"/>
  <c r="I254" i="4"/>
  <c r="H254" i="4"/>
  <c r="G254" i="4"/>
  <c r="F254" i="4"/>
  <c r="E254" i="4"/>
  <c r="D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54" i="4" s="1"/>
  <c r="J229" i="4"/>
  <c r="I229" i="4"/>
  <c r="H229" i="4"/>
  <c r="G229" i="4"/>
  <c r="F229" i="4"/>
  <c r="E229" i="4"/>
  <c r="D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29" i="4" s="1"/>
  <c r="J204" i="4"/>
  <c r="I204" i="4"/>
  <c r="H204" i="4"/>
  <c r="G204" i="4"/>
  <c r="F204" i="4"/>
  <c r="E204" i="4"/>
  <c r="D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204" i="4" s="1"/>
  <c r="J179" i="4"/>
  <c r="I179" i="4"/>
  <c r="H179" i="4"/>
  <c r="G179" i="4"/>
  <c r="F179" i="4"/>
  <c r="E179" i="4"/>
  <c r="D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79" i="4" s="1"/>
  <c r="J154" i="4"/>
  <c r="I154" i="4"/>
  <c r="H154" i="4"/>
  <c r="G154" i="4"/>
  <c r="F154" i="4"/>
  <c r="E154" i="4"/>
  <c r="D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54" i="4" s="1"/>
  <c r="J129" i="4"/>
  <c r="I129" i="4"/>
  <c r="H129" i="4"/>
  <c r="G129" i="4"/>
  <c r="F129" i="4"/>
  <c r="E129" i="4"/>
  <c r="D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29" i="4" s="1"/>
  <c r="K104" i="4"/>
  <c r="J104" i="4"/>
  <c r="I104" i="4"/>
  <c r="H104" i="4"/>
  <c r="G104" i="4"/>
  <c r="F104" i="4"/>
  <c r="E104" i="4"/>
  <c r="D104" i="4"/>
  <c r="J79" i="4"/>
  <c r="I79" i="4"/>
  <c r="H79" i="4"/>
  <c r="K79" i="4" s="1"/>
  <c r="G79" i="4"/>
  <c r="F79" i="4"/>
  <c r="E79" i="4"/>
  <c r="D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J54" i="4"/>
  <c r="I54" i="4"/>
  <c r="H54" i="4"/>
  <c r="G54" i="4"/>
  <c r="F54" i="4"/>
  <c r="E54" i="4"/>
  <c r="D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54" i="4" s="1"/>
  <c r="J29" i="4"/>
  <c r="I29" i="4"/>
  <c r="H29" i="4"/>
  <c r="G29" i="4"/>
  <c r="F29" i="4"/>
  <c r="E29" i="4"/>
  <c r="D29" i="4"/>
  <c r="U28" i="4"/>
  <c r="T28" i="4"/>
  <c r="S28" i="4"/>
  <c r="V28" i="4" s="1"/>
  <c r="R28" i="4"/>
  <c r="Q28" i="4"/>
  <c r="P28" i="4"/>
  <c r="O28" i="4"/>
  <c r="K28" i="4"/>
  <c r="U27" i="4"/>
  <c r="T27" i="4"/>
  <c r="S27" i="4"/>
  <c r="V27" i="4" s="1"/>
  <c r="R27" i="4"/>
  <c r="Q27" i="4"/>
  <c r="P27" i="4"/>
  <c r="O27" i="4"/>
  <c r="K27" i="4"/>
  <c r="U26" i="4"/>
  <c r="T26" i="4"/>
  <c r="S26" i="4"/>
  <c r="V26" i="4" s="1"/>
  <c r="R26" i="4"/>
  <c r="Q26" i="4"/>
  <c r="P26" i="4"/>
  <c r="O26" i="4"/>
  <c r="K26" i="4"/>
  <c r="U25" i="4"/>
  <c r="T25" i="4"/>
  <c r="S25" i="4"/>
  <c r="V25" i="4" s="1"/>
  <c r="R25" i="4"/>
  <c r="Q25" i="4"/>
  <c r="P25" i="4"/>
  <c r="O25" i="4"/>
  <c r="K25" i="4"/>
  <c r="U24" i="4"/>
  <c r="T24" i="4"/>
  <c r="S24" i="4"/>
  <c r="V24" i="4" s="1"/>
  <c r="R24" i="4"/>
  <c r="Q24" i="4"/>
  <c r="P24" i="4"/>
  <c r="O24" i="4"/>
  <c r="K24" i="4"/>
  <c r="U23" i="4"/>
  <c r="T23" i="4"/>
  <c r="V23" i="4" s="1"/>
  <c r="S23" i="4"/>
  <c r="R23" i="4"/>
  <c r="Q23" i="4"/>
  <c r="P23" i="4"/>
  <c r="O23" i="4"/>
  <c r="K23" i="4"/>
  <c r="U22" i="4"/>
  <c r="T22" i="4"/>
  <c r="S22" i="4"/>
  <c r="V22" i="4" s="1"/>
  <c r="R22" i="4"/>
  <c r="Q22" i="4"/>
  <c r="P22" i="4"/>
  <c r="O22" i="4"/>
  <c r="K22" i="4"/>
  <c r="V21" i="4"/>
  <c r="U21" i="4"/>
  <c r="T21" i="4"/>
  <c r="S21" i="4"/>
  <c r="R21" i="4"/>
  <c r="Q21" i="4"/>
  <c r="P21" i="4"/>
  <c r="O21" i="4"/>
  <c r="K21" i="4"/>
  <c r="U20" i="4"/>
  <c r="T20" i="4"/>
  <c r="S20" i="4"/>
  <c r="V20" i="4" s="1"/>
  <c r="R20" i="4"/>
  <c r="Q20" i="4"/>
  <c r="P20" i="4"/>
  <c r="O20" i="4"/>
  <c r="K20" i="4"/>
  <c r="U19" i="4"/>
  <c r="T19" i="4"/>
  <c r="S19" i="4"/>
  <c r="V19" i="4" s="1"/>
  <c r="R19" i="4"/>
  <c r="Q19" i="4"/>
  <c r="P19" i="4"/>
  <c r="O19" i="4"/>
  <c r="K19" i="4"/>
  <c r="U18" i="4"/>
  <c r="T18" i="4"/>
  <c r="S18" i="4"/>
  <c r="V18" i="4" s="1"/>
  <c r="R18" i="4"/>
  <c r="Q18" i="4"/>
  <c r="P18" i="4"/>
  <c r="O18" i="4"/>
  <c r="K18" i="4"/>
  <c r="U17" i="4"/>
  <c r="T17" i="4"/>
  <c r="S17" i="4"/>
  <c r="V17" i="4" s="1"/>
  <c r="R17" i="4"/>
  <c r="Q17" i="4"/>
  <c r="P17" i="4"/>
  <c r="O17" i="4"/>
  <c r="K17" i="4"/>
  <c r="U16" i="4"/>
  <c r="T16" i="4"/>
  <c r="S16" i="4"/>
  <c r="V16" i="4" s="1"/>
  <c r="R16" i="4"/>
  <c r="Q16" i="4"/>
  <c r="P16" i="4"/>
  <c r="O16" i="4"/>
  <c r="K16" i="4"/>
  <c r="U15" i="4"/>
  <c r="T15" i="4"/>
  <c r="V15" i="4" s="1"/>
  <c r="S15" i="4"/>
  <c r="R15" i="4"/>
  <c r="Q15" i="4"/>
  <c r="P15" i="4"/>
  <c r="O15" i="4"/>
  <c r="K15" i="4"/>
  <c r="U14" i="4"/>
  <c r="T14" i="4"/>
  <c r="S14" i="4"/>
  <c r="V14" i="4" s="1"/>
  <c r="R14" i="4"/>
  <c r="Q14" i="4"/>
  <c r="P14" i="4"/>
  <c r="O14" i="4"/>
  <c r="K14" i="4"/>
  <c r="V13" i="4"/>
  <c r="U13" i="4"/>
  <c r="T13" i="4"/>
  <c r="S13" i="4"/>
  <c r="R13" i="4"/>
  <c r="Q13" i="4"/>
  <c r="P13" i="4"/>
  <c r="O13" i="4"/>
  <c r="K13" i="4"/>
  <c r="U12" i="4"/>
  <c r="T12" i="4"/>
  <c r="S12" i="4"/>
  <c r="V12" i="4" s="1"/>
  <c r="R12" i="4"/>
  <c r="Q12" i="4"/>
  <c r="P12" i="4"/>
  <c r="O12" i="4"/>
  <c r="O29" i="4" s="1"/>
  <c r="K12" i="4"/>
  <c r="U11" i="4"/>
  <c r="T11" i="4"/>
  <c r="S11" i="4"/>
  <c r="V11" i="4" s="1"/>
  <c r="R11" i="4"/>
  <c r="Q11" i="4"/>
  <c r="P11" i="4"/>
  <c r="O11" i="4"/>
  <c r="K11" i="4"/>
  <c r="U10" i="4"/>
  <c r="T10" i="4"/>
  <c r="S10" i="4"/>
  <c r="V10" i="4" s="1"/>
  <c r="R10" i="4"/>
  <c r="Q10" i="4"/>
  <c r="P10" i="4"/>
  <c r="O10" i="4"/>
  <c r="K10" i="4"/>
  <c r="V9" i="4"/>
  <c r="U9" i="4"/>
  <c r="T9" i="4"/>
  <c r="S9" i="4"/>
  <c r="R9" i="4"/>
  <c r="Q9" i="4"/>
  <c r="P9" i="4"/>
  <c r="O9" i="4"/>
  <c r="K9" i="4"/>
  <c r="U8" i="4"/>
  <c r="T8" i="4"/>
  <c r="S8" i="4"/>
  <c r="V8" i="4" s="1"/>
  <c r="R8" i="4"/>
  <c r="Q8" i="4"/>
  <c r="P8" i="4"/>
  <c r="O8" i="4"/>
  <c r="K8" i="4"/>
  <c r="U7" i="4"/>
  <c r="T7" i="4"/>
  <c r="V7" i="4" s="1"/>
  <c r="S7" i="4"/>
  <c r="R7" i="4"/>
  <c r="Q7" i="4"/>
  <c r="P7" i="4"/>
  <c r="O7" i="4"/>
  <c r="K7" i="4"/>
  <c r="U6" i="4"/>
  <c r="T6" i="4"/>
  <c r="S6" i="4"/>
  <c r="V6" i="4" s="1"/>
  <c r="R6" i="4"/>
  <c r="Q6" i="4"/>
  <c r="P6" i="4"/>
  <c r="O6" i="4"/>
  <c r="K6" i="4"/>
  <c r="V5" i="4"/>
  <c r="U5" i="4"/>
  <c r="U29" i="4" s="1"/>
  <c r="T5" i="4"/>
  <c r="T29" i="4" s="1"/>
  <c r="S5" i="4"/>
  <c r="S29" i="4" s="1"/>
  <c r="R5" i="4"/>
  <c r="R29" i="4" s="1"/>
  <c r="Q5" i="4"/>
  <c r="Q29" i="4" s="1"/>
  <c r="P5" i="4"/>
  <c r="P29" i="4" s="1"/>
  <c r="O5" i="4"/>
  <c r="K5" i="4"/>
  <c r="K29" i="4" s="1"/>
  <c r="V29" i="4" l="1"/>
  <c r="J328" i="3" l="1"/>
  <c r="I328" i="3"/>
  <c r="H328" i="3"/>
  <c r="G328" i="3"/>
  <c r="F328" i="3"/>
  <c r="N328" i="3" s="1"/>
  <c r="E328" i="3"/>
  <c r="D328" i="3"/>
  <c r="L328" i="3" s="1"/>
  <c r="N327" i="3"/>
  <c r="O327" i="3" s="1"/>
  <c r="L327" i="3"/>
  <c r="M327" i="3" s="1"/>
  <c r="K327" i="3"/>
  <c r="N326" i="3"/>
  <c r="L326" i="3"/>
  <c r="M326" i="3" s="1"/>
  <c r="K326" i="3"/>
  <c r="N325" i="3"/>
  <c r="L325" i="3"/>
  <c r="K325" i="3"/>
  <c r="M325" i="3" s="1"/>
  <c r="N324" i="3"/>
  <c r="L324" i="3"/>
  <c r="K324" i="3"/>
  <c r="N323" i="3"/>
  <c r="L323" i="3"/>
  <c r="K323" i="3"/>
  <c r="M323" i="3" s="1"/>
  <c r="O323" i="3" s="1"/>
  <c r="N322" i="3"/>
  <c r="M322" i="3"/>
  <c r="L322" i="3"/>
  <c r="K322" i="3"/>
  <c r="N321" i="3"/>
  <c r="L321" i="3"/>
  <c r="M321" i="3" s="1"/>
  <c r="O321" i="3" s="1"/>
  <c r="K321" i="3"/>
  <c r="N320" i="3"/>
  <c r="L320" i="3"/>
  <c r="M320" i="3" s="1"/>
  <c r="O320" i="3" s="1"/>
  <c r="K320" i="3"/>
  <c r="N319" i="3"/>
  <c r="L319" i="3"/>
  <c r="M319" i="3" s="1"/>
  <c r="K319" i="3"/>
  <c r="N318" i="3"/>
  <c r="L318" i="3"/>
  <c r="M318" i="3" s="1"/>
  <c r="K318" i="3"/>
  <c r="N317" i="3"/>
  <c r="O317" i="3" s="1"/>
  <c r="L317" i="3"/>
  <c r="K317" i="3"/>
  <c r="M317" i="3" s="1"/>
  <c r="N316" i="3"/>
  <c r="L316" i="3"/>
  <c r="K316" i="3"/>
  <c r="N315" i="3"/>
  <c r="L315" i="3"/>
  <c r="K315" i="3"/>
  <c r="M315" i="3" s="1"/>
  <c r="O315" i="3" s="1"/>
  <c r="N314" i="3"/>
  <c r="M314" i="3"/>
  <c r="L314" i="3"/>
  <c r="K314" i="3"/>
  <c r="N313" i="3"/>
  <c r="L313" i="3"/>
  <c r="M313" i="3" s="1"/>
  <c r="O313" i="3" s="1"/>
  <c r="K313" i="3"/>
  <c r="O312" i="3"/>
  <c r="N312" i="3"/>
  <c r="L312" i="3"/>
  <c r="M312" i="3" s="1"/>
  <c r="K312" i="3"/>
  <c r="N311" i="3"/>
  <c r="L311" i="3"/>
  <c r="M311" i="3" s="1"/>
  <c r="K311" i="3"/>
  <c r="N310" i="3"/>
  <c r="L310" i="3"/>
  <c r="M310" i="3" s="1"/>
  <c r="K310" i="3"/>
  <c r="N309" i="3"/>
  <c r="L309" i="3"/>
  <c r="K309" i="3"/>
  <c r="M309" i="3" s="1"/>
  <c r="N308" i="3"/>
  <c r="L308" i="3"/>
  <c r="M308" i="3" s="1"/>
  <c r="K308" i="3"/>
  <c r="N307" i="3"/>
  <c r="L307" i="3"/>
  <c r="K307" i="3"/>
  <c r="M307" i="3" s="1"/>
  <c r="O307" i="3" s="1"/>
  <c r="N306" i="3"/>
  <c r="M306" i="3"/>
  <c r="L306" i="3"/>
  <c r="K306" i="3"/>
  <c r="N305" i="3"/>
  <c r="L305" i="3"/>
  <c r="M305" i="3" s="1"/>
  <c r="O305" i="3" s="1"/>
  <c r="K305" i="3"/>
  <c r="N304" i="3"/>
  <c r="L304" i="3"/>
  <c r="M304" i="3" s="1"/>
  <c r="O304" i="3" s="1"/>
  <c r="K304" i="3"/>
  <c r="K328" i="3" s="1"/>
  <c r="L303" i="3"/>
  <c r="J303" i="3"/>
  <c r="I303" i="3"/>
  <c r="H303" i="3"/>
  <c r="G303" i="3"/>
  <c r="F303" i="3"/>
  <c r="N303" i="3" s="1"/>
  <c r="E303" i="3"/>
  <c r="D303" i="3"/>
  <c r="N302" i="3"/>
  <c r="L302" i="3"/>
  <c r="K302" i="3"/>
  <c r="M302" i="3" s="1"/>
  <c r="O302" i="3" s="1"/>
  <c r="N301" i="3"/>
  <c r="M301" i="3"/>
  <c r="L301" i="3"/>
  <c r="K301" i="3"/>
  <c r="N300" i="3"/>
  <c r="L300" i="3"/>
  <c r="M300" i="3" s="1"/>
  <c r="O300" i="3" s="1"/>
  <c r="K300" i="3"/>
  <c r="O299" i="3"/>
  <c r="N299" i="3"/>
  <c r="L299" i="3"/>
  <c r="M299" i="3" s="1"/>
  <c r="K299" i="3"/>
  <c r="N298" i="3"/>
  <c r="L298" i="3"/>
  <c r="M298" i="3" s="1"/>
  <c r="K298" i="3"/>
  <c r="N297" i="3"/>
  <c r="L297" i="3"/>
  <c r="M297" i="3" s="1"/>
  <c r="K297" i="3"/>
  <c r="N296" i="3"/>
  <c r="O296" i="3" s="1"/>
  <c r="M296" i="3"/>
  <c r="L296" i="3"/>
  <c r="K296" i="3"/>
  <c r="N295" i="3"/>
  <c r="L295" i="3"/>
  <c r="K295" i="3"/>
  <c r="N294" i="3"/>
  <c r="L294" i="3"/>
  <c r="K294" i="3"/>
  <c r="M294" i="3" s="1"/>
  <c r="O294" i="3" s="1"/>
  <c r="N293" i="3"/>
  <c r="M293" i="3"/>
  <c r="L293" i="3"/>
  <c r="K293" i="3"/>
  <c r="N292" i="3"/>
  <c r="L292" i="3"/>
  <c r="M292" i="3" s="1"/>
  <c r="O292" i="3" s="1"/>
  <c r="K292" i="3"/>
  <c r="N291" i="3"/>
  <c r="L291" i="3"/>
  <c r="M291" i="3" s="1"/>
  <c r="O291" i="3" s="1"/>
  <c r="K291" i="3"/>
  <c r="N290" i="3"/>
  <c r="L290" i="3"/>
  <c r="M290" i="3" s="1"/>
  <c r="K290" i="3"/>
  <c r="N289" i="3"/>
  <c r="L289" i="3"/>
  <c r="M289" i="3" s="1"/>
  <c r="K289" i="3"/>
  <c r="N288" i="3"/>
  <c r="O288" i="3" s="1"/>
  <c r="M288" i="3"/>
  <c r="L288" i="3"/>
  <c r="K288" i="3"/>
  <c r="N287" i="3"/>
  <c r="L287" i="3"/>
  <c r="K287" i="3"/>
  <c r="N286" i="3"/>
  <c r="L286" i="3"/>
  <c r="K286" i="3"/>
  <c r="M286" i="3" s="1"/>
  <c r="O286" i="3" s="1"/>
  <c r="N285" i="3"/>
  <c r="M285" i="3"/>
  <c r="L285" i="3"/>
  <c r="K285" i="3"/>
  <c r="N284" i="3"/>
  <c r="L284" i="3"/>
  <c r="M284" i="3" s="1"/>
  <c r="O284" i="3" s="1"/>
  <c r="K284" i="3"/>
  <c r="N283" i="3"/>
  <c r="L283" i="3"/>
  <c r="M283" i="3" s="1"/>
  <c r="O283" i="3" s="1"/>
  <c r="K283" i="3"/>
  <c r="N282" i="3"/>
  <c r="L282" i="3"/>
  <c r="M282" i="3" s="1"/>
  <c r="K282" i="3"/>
  <c r="N281" i="3"/>
  <c r="L281" i="3"/>
  <c r="M281" i="3" s="1"/>
  <c r="K281" i="3"/>
  <c r="N280" i="3"/>
  <c r="O280" i="3" s="1"/>
  <c r="M280" i="3"/>
  <c r="L280" i="3"/>
  <c r="K280" i="3"/>
  <c r="N279" i="3"/>
  <c r="L279" i="3"/>
  <c r="K279" i="3"/>
  <c r="J278" i="3"/>
  <c r="I278" i="3"/>
  <c r="H278" i="3"/>
  <c r="G278" i="3"/>
  <c r="F278" i="3"/>
  <c r="N278" i="3" s="1"/>
  <c r="E278" i="3"/>
  <c r="D278" i="3"/>
  <c r="L278" i="3" s="1"/>
  <c r="N277" i="3"/>
  <c r="O277" i="3" s="1"/>
  <c r="L277" i="3"/>
  <c r="M277" i="3" s="1"/>
  <c r="K277" i="3"/>
  <c r="N276" i="3"/>
  <c r="L276" i="3"/>
  <c r="M276" i="3" s="1"/>
  <c r="K276" i="3"/>
  <c r="N275" i="3"/>
  <c r="O275" i="3" s="1"/>
  <c r="M275" i="3"/>
  <c r="L275" i="3"/>
  <c r="K275" i="3"/>
  <c r="N274" i="3"/>
  <c r="L274" i="3"/>
  <c r="K274" i="3"/>
  <c r="N273" i="3"/>
  <c r="L273" i="3"/>
  <c r="K273" i="3"/>
  <c r="M273" i="3" s="1"/>
  <c r="O273" i="3" s="1"/>
  <c r="N272" i="3"/>
  <c r="O272" i="3" s="1"/>
  <c r="M272" i="3"/>
  <c r="L272" i="3"/>
  <c r="K272" i="3"/>
  <c r="N271" i="3"/>
  <c r="L271" i="3"/>
  <c r="M271" i="3" s="1"/>
  <c r="K271" i="3"/>
  <c r="N270" i="3"/>
  <c r="L270" i="3"/>
  <c r="M270" i="3" s="1"/>
  <c r="O270" i="3" s="1"/>
  <c r="K270" i="3"/>
  <c r="N269" i="3"/>
  <c r="L269" i="3"/>
  <c r="M269" i="3" s="1"/>
  <c r="K269" i="3"/>
  <c r="N268" i="3"/>
  <c r="L268" i="3"/>
  <c r="M268" i="3" s="1"/>
  <c r="K268" i="3"/>
  <c r="N267" i="3"/>
  <c r="O267" i="3" s="1"/>
  <c r="M267" i="3"/>
  <c r="L267" i="3"/>
  <c r="K267" i="3"/>
  <c r="N266" i="3"/>
  <c r="L266" i="3"/>
  <c r="K266" i="3"/>
  <c r="N265" i="3"/>
  <c r="L265" i="3"/>
  <c r="K265" i="3"/>
  <c r="M265" i="3" s="1"/>
  <c r="O265" i="3" s="1"/>
  <c r="N264" i="3"/>
  <c r="M264" i="3"/>
  <c r="L264" i="3"/>
  <c r="K264" i="3"/>
  <c r="N263" i="3"/>
  <c r="L263" i="3"/>
  <c r="K263" i="3"/>
  <c r="M263" i="3" s="1"/>
  <c r="O263" i="3" s="1"/>
  <c r="O262" i="3"/>
  <c r="N262" i="3"/>
  <c r="L262" i="3"/>
  <c r="M262" i="3" s="1"/>
  <c r="K262" i="3"/>
  <c r="N261" i="3"/>
  <c r="L261" i="3"/>
  <c r="M261" i="3" s="1"/>
  <c r="K261" i="3"/>
  <c r="N260" i="3"/>
  <c r="L260" i="3"/>
  <c r="M260" i="3" s="1"/>
  <c r="K260" i="3"/>
  <c r="N259" i="3"/>
  <c r="O259" i="3" s="1"/>
  <c r="M259" i="3"/>
  <c r="L259" i="3"/>
  <c r="K259" i="3"/>
  <c r="N258" i="3"/>
  <c r="L258" i="3"/>
  <c r="K258" i="3"/>
  <c r="N257" i="3"/>
  <c r="L257" i="3"/>
  <c r="K257" i="3"/>
  <c r="M257" i="3" s="1"/>
  <c r="O257" i="3" s="1"/>
  <c r="N256" i="3"/>
  <c r="M256" i="3"/>
  <c r="L256" i="3"/>
  <c r="K256" i="3"/>
  <c r="N255" i="3"/>
  <c r="L255" i="3"/>
  <c r="K255" i="3"/>
  <c r="M255" i="3" s="1"/>
  <c r="O255" i="3" s="1"/>
  <c r="N254" i="3"/>
  <c r="L254" i="3"/>
  <c r="M254" i="3" s="1"/>
  <c r="O254" i="3" s="1"/>
  <c r="K254" i="3"/>
  <c r="J253" i="3"/>
  <c r="I253" i="3"/>
  <c r="H253" i="3"/>
  <c r="G253" i="3"/>
  <c r="F253" i="3"/>
  <c r="N253" i="3" s="1"/>
  <c r="E253" i="3"/>
  <c r="D253" i="3"/>
  <c r="L253" i="3" s="1"/>
  <c r="M253" i="3" s="1"/>
  <c r="N252" i="3"/>
  <c r="L252" i="3"/>
  <c r="K252" i="3"/>
  <c r="M252" i="3" s="1"/>
  <c r="O252" i="3" s="1"/>
  <c r="N251" i="3"/>
  <c r="M251" i="3"/>
  <c r="L251" i="3"/>
  <c r="K251" i="3"/>
  <c r="N250" i="3"/>
  <c r="L250" i="3"/>
  <c r="K250" i="3"/>
  <c r="M250" i="3" s="1"/>
  <c r="O250" i="3" s="1"/>
  <c r="N249" i="3"/>
  <c r="L249" i="3"/>
  <c r="M249" i="3" s="1"/>
  <c r="O249" i="3" s="1"/>
  <c r="K249" i="3"/>
  <c r="N248" i="3"/>
  <c r="L248" i="3"/>
  <c r="M248" i="3" s="1"/>
  <c r="O248" i="3" s="1"/>
  <c r="K248" i="3"/>
  <c r="N247" i="3"/>
  <c r="O247" i="3" s="1"/>
  <c r="L247" i="3"/>
  <c r="M247" i="3" s="1"/>
  <c r="K247" i="3"/>
  <c r="N246" i="3"/>
  <c r="O246" i="3" s="1"/>
  <c r="M246" i="3"/>
  <c r="L246" i="3"/>
  <c r="K246" i="3"/>
  <c r="N245" i="3"/>
  <c r="L245" i="3"/>
  <c r="M245" i="3" s="1"/>
  <c r="K245" i="3"/>
  <c r="N244" i="3"/>
  <c r="L244" i="3"/>
  <c r="K244" i="3"/>
  <c r="M244" i="3" s="1"/>
  <c r="O244" i="3" s="1"/>
  <c r="N243" i="3"/>
  <c r="M243" i="3"/>
  <c r="L243" i="3"/>
  <c r="K243" i="3"/>
  <c r="N242" i="3"/>
  <c r="L242" i="3"/>
  <c r="K242" i="3"/>
  <c r="M242" i="3" s="1"/>
  <c r="O242" i="3" s="1"/>
  <c r="N241" i="3"/>
  <c r="L241" i="3"/>
  <c r="M241" i="3" s="1"/>
  <c r="O241" i="3" s="1"/>
  <c r="K241" i="3"/>
  <c r="N240" i="3"/>
  <c r="L240" i="3"/>
  <c r="M240" i="3" s="1"/>
  <c r="O240" i="3" s="1"/>
  <c r="K240" i="3"/>
  <c r="N239" i="3"/>
  <c r="O239" i="3" s="1"/>
  <c r="L239" i="3"/>
  <c r="M239" i="3" s="1"/>
  <c r="K239" i="3"/>
  <c r="N238" i="3"/>
  <c r="O238" i="3" s="1"/>
  <c r="M238" i="3"/>
  <c r="L238" i="3"/>
  <c r="K238" i="3"/>
  <c r="N237" i="3"/>
  <c r="L237" i="3"/>
  <c r="M237" i="3" s="1"/>
  <c r="K237" i="3"/>
  <c r="N236" i="3"/>
  <c r="L236" i="3"/>
  <c r="K236" i="3"/>
  <c r="M236" i="3" s="1"/>
  <c r="O236" i="3" s="1"/>
  <c r="N235" i="3"/>
  <c r="O235" i="3" s="1"/>
  <c r="M235" i="3"/>
  <c r="L235" i="3"/>
  <c r="K235" i="3"/>
  <c r="N234" i="3"/>
  <c r="L234" i="3"/>
  <c r="K234" i="3"/>
  <c r="M234" i="3" s="1"/>
  <c r="O234" i="3" s="1"/>
  <c r="O233" i="3"/>
  <c r="N233" i="3"/>
  <c r="L233" i="3"/>
  <c r="M233" i="3" s="1"/>
  <c r="K233" i="3"/>
  <c r="N232" i="3"/>
  <c r="L232" i="3"/>
  <c r="M232" i="3" s="1"/>
  <c r="O232" i="3" s="1"/>
  <c r="K232" i="3"/>
  <c r="N231" i="3"/>
  <c r="O231" i="3" s="1"/>
  <c r="L231" i="3"/>
  <c r="M231" i="3" s="1"/>
  <c r="K231" i="3"/>
  <c r="N230" i="3"/>
  <c r="O230" i="3" s="1"/>
  <c r="M230" i="3"/>
  <c r="L230" i="3"/>
  <c r="K230" i="3"/>
  <c r="N229" i="3"/>
  <c r="L229" i="3"/>
  <c r="M229" i="3" s="1"/>
  <c r="K229" i="3"/>
  <c r="K253" i="3" s="1"/>
  <c r="J228" i="3"/>
  <c r="I228" i="3"/>
  <c r="H228" i="3"/>
  <c r="G228" i="3"/>
  <c r="F228" i="3"/>
  <c r="N228" i="3" s="1"/>
  <c r="E228" i="3"/>
  <c r="D228" i="3"/>
  <c r="L228" i="3" s="1"/>
  <c r="N227" i="3"/>
  <c r="L227" i="3"/>
  <c r="M227" i="3" s="1"/>
  <c r="O227" i="3" s="1"/>
  <c r="K227" i="3"/>
  <c r="N226" i="3"/>
  <c r="L226" i="3"/>
  <c r="M226" i="3" s="1"/>
  <c r="K226" i="3"/>
  <c r="N225" i="3"/>
  <c r="L225" i="3"/>
  <c r="K225" i="3"/>
  <c r="M225" i="3" s="1"/>
  <c r="N224" i="3"/>
  <c r="L224" i="3"/>
  <c r="K224" i="3"/>
  <c r="N223" i="3"/>
  <c r="L223" i="3"/>
  <c r="K223" i="3"/>
  <c r="M223" i="3" s="1"/>
  <c r="O223" i="3" s="1"/>
  <c r="N222" i="3"/>
  <c r="O222" i="3" s="1"/>
  <c r="M222" i="3"/>
  <c r="L222" i="3"/>
  <c r="K222" i="3"/>
  <c r="N221" i="3"/>
  <c r="L221" i="3"/>
  <c r="K221" i="3"/>
  <c r="M221" i="3" s="1"/>
  <c r="O221" i="3" s="1"/>
  <c r="N220" i="3"/>
  <c r="L220" i="3"/>
  <c r="M220" i="3" s="1"/>
  <c r="O220" i="3" s="1"/>
  <c r="K220" i="3"/>
  <c r="N219" i="3"/>
  <c r="L219" i="3"/>
  <c r="M219" i="3" s="1"/>
  <c r="O219" i="3" s="1"/>
  <c r="K219" i="3"/>
  <c r="N218" i="3"/>
  <c r="L218" i="3"/>
  <c r="M218" i="3" s="1"/>
  <c r="K218" i="3"/>
  <c r="N217" i="3"/>
  <c r="O217" i="3" s="1"/>
  <c r="L217" i="3"/>
  <c r="K217" i="3"/>
  <c r="M217" i="3" s="1"/>
  <c r="N216" i="3"/>
  <c r="L216" i="3"/>
  <c r="K216" i="3"/>
  <c r="N215" i="3"/>
  <c r="L215" i="3"/>
  <c r="K215" i="3"/>
  <c r="M215" i="3" s="1"/>
  <c r="O215" i="3" s="1"/>
  <c r="N214" i="3"/>
  <c r="O214" i="3" s="1"/>
  <c r="M214" i="3"/>
  <c r="L214" i="3"/>
  <c r="K214" i="3"/>
  <c r="N213" i="3"/>
  <c r="L213" i="3"/>
  <c r="K213" i="3"/>
  <c r="M213" i="3" s="1"/>
  <c r="O213" i="3" s="1"/>
  <c r="O212" i="3"/>
  <c r="N212" i="3"/>
  <c r="L212" i="3"/>
  <c r="M212" i="3" s="1"/>
  <c r="K212" i="3"/>
  <c r="N211" i="3"/>
  <c r="L211" i="3"/>
  <c r="M211" i="3" s="1"/>
  <c r="O211" i="3" s="1"/>
  <c r="K211" i="3"/>
  <c r="N210" i="3"/>
  <c r="O210" i="3" s="1"/>
  <c r="L210" i="3"/>
  <c r="M210" i="3" s="1"/>
  <c r="K210" i="3"/>
  <c r="N209" i="3"/>
  <c r="L209" i="3"/>
  <c r="K209" i="3"/>
  <c r="M209" i="3" s="1"/>
  <c r="N208" i="3"/>
  <c r="L208" i="3"/>
  <c r="K208" i="3"/>
  <c r="N207" i="3"/>
  <c r="L207" i="3"/>
  <c r="K207" i="3"/>
  <c r="M207" i="3" s="1"/>
  <c r="O207" i="3" s="1"/>
  <c r="N206" i="3"/>
  <c r="M206" i="3"/>
  <c r="L206" i="3"/>
  <c r="K206" i="3"/>
  <c r="N205" i="3"/>
  <c r="L205" i="3"/>
  <c r="K205" i="3"/>
  <c r="M205" i="3" s="1"/>
  <c r="O205" i="3" s="1"/>
  <c r="N204" i="3"/>
  <c r="L204" i="3"/>
  <c r="M204" i="3" s="1"/>
  <c r="O204" i="3" s="1"/>
  <c r="K204" i="3"/>
  <c r="J203" i="3"/>
  <c r="I203" i="3"/>
  <c r="H203" i="3"/>
  <c r="G203" i="3"/>
  <c r="F203" i="3"/>
  <c r="N203" i="3" s="1"/>
  <c r="E203" i="3"/>
  <c r="D203" i="3"/>
  <c r="L203" i="3" s="1"/>
  <c r="N202" i="3"/>
  <c r="L202" i="3"/>
  <c r="K202" i="3"/>
  <c r="M202" i="3" s="1"/>
  <c r="O202" i="3" s="1"/>
  <c r="N201" i="3"/>
  <c r="O201" i="3" s="1"/>
  <c r="M201" i="3"/>
  <c r="L201" i="3"/>
  <c r="K201" i="3"/>
  <c r="N200" i="3"/>
  <c r="L200" i="3"/>
  <c r="K200" i="3"/>
  <c r="M200" i="3" s="1"/>
  <c r="O200" i="3" s="1"/>
  <c r="O199" i="3"/>
  <c r="N199" i="3"/>
  <c r="L199" i="3"/>
  <c r="M199" i="3" s="1"/>
  <c r="K199" i="3"/>
  <c r="N198" i="3"/>
  <c r="L198" i="3"/>
  <c r="M198" i="3" s="1"/>
  <c r="O198" i="3" s="1"/>
  <c r="K198" i="3"/>
  <c r="N197" i="3"/>
  <c r="O197" i="3" s="1"/>
  <c r="L197" i="3"/>
  <c r="M197" i="3" s="1"/>
  <c r="K197" i="3"/>
  <c r="N196" i="3"/>
  <c r="L196" i="3"/>
  <c r="K196" i="3"/>
  <c r="M196" i="3" s="1"/>
  <c r="N195" i="3"/>
  <c r="L195" i="3"/>
  <c r="K195" i="3"/>
  <c r="N194" i="3"/>
  <c r="L194" i="3"/>
  <c r="K194" i="3"/>
  <c r="M194" i="3" s="1"/>
  <c r="O194" i="3" s="1"/>
  <c r="N193" i="3"/>
  <c r="M193" i="3"/>
  <c r="L193" i="3"/>
  <c r="K193" i="3"/>
  <c r="N192" i="3"/>
  <c r="L192" i="3"/>
  <c r="K192" i="3"/>
  <c r="M192" i="3" s="1"/>
  <c r="O192" i="3" s="1"/>
  <c r="N191" i="3"/>
  <c r="L191" i="3"/>
  <c r="M191" i="3" s="1"/>
  <c r="O191" i="3" s="1"/>
  <c r="K191" i="3"/>
  <c r="N190" i="3"/>
  <c r="L190" i="3"/>
  <c r="M190" i="3" s="1"/>
  <c r="O190" i="3" s="1"/>
  <c r="K190" i="3"/>
  <c r="N189" i="3"/>
  <c r="O189" i="3" s="1"/>
  <c r="L189" i="3"/>
  <c r="M189" i="3" s="1"/>
  <c r="K189" i="3"/>
  <c r="N188" i="3"/>
  <c r="L188" i="3"/>
  <c r="K188" i="3"/>
  <c r="M188" i="3" s="1"/>
  <c r="N187" i="3"/>
  <c r="L187" i="3"/>
  <c r="K187" i="3"/>
  <c r="N186" i="3"/>
  <c r="L186" i="3"/>
  <c r="K186" i="3"/>
  <c r="M186" i="3" s="1"/>
  <c r="O186" i="3" s="1"/>
  <c r="N185" i="3"/>
  <c r="O185" i="3" s="1"/>
  <c r="M185" i="3"/>
  <c r="L185" i="3"/>
  <c r="K185" i="3"/>
  <c r="N184" i="3"/>
  <c r="L184" i="3"/>
  <c r="K184" i="3"/>
  <c r="M184" i="3" s="1"/>
  <c r="O184" i="3" s="1"/>
  <c r="N183" i="3"/>
  <c r="L183" i="3"/>
  <c r="M183" i="3" s="1"/>
  <c r="O183" i="3" s="1"/>
  <c r="K183" i="3"/>
  <c r="N182" i="3"/>
  <c r="L182" i="3"/>
  <c r="M182" i="3" s="1"/>
  <c r="O182" i="3" s="1"/>
  <c r="K182" i="3"/>
  <c r="N181" i="3"/>
  <c r="L181" i="3"/>
  <c r="M181" i="3" s="1"/>
  <c r="K181" i="3"/>
  <c r="N180" i="3"/>
  <c r="L180" i="3"/>
  <c r="K180" i="3"/>
  <c r="M180" i="3" s="1"/>
  <c r="N179" i="3"/>
  <c r="L179" i="3"/>
  <c r="K179" i="3"/>
  <c r="J178" i="3"/>
  <c r="I178" i="3"/>
  <c r="H178" i="3"/>
  <c r="G178" i="3"/>
  <c r="F178" i="3"/>
  <c r="N178" i="3" s="1"/>
  <c r="E178" i="3"/>
  <c r="D178" i="3"/>
  <c r="L178" i="3" s="1"/>
  <c r="N177" i="3"/>
  <c r="L177" i="3"/>
  <c r="M177" i="3" s="1"/>
  <c r="O177" i="3" s="1"/>
  <c r="K177" i="3"/>
  <c r="N176" i="3"/>
  <c r="L176" i="3"/>
  <c r="M176" i="3" s="1"/>
  <c r="K176" i="3"/>
  <c r="N175" i="3"/>
  <c r="O175" i="3" s="1"/>
  <c r="L175" i="3"/>
  <c r="K175" i="3"/>
  <c r="M175" i="3" s="1"/>
  <c r="N174" i="3"/>
  <c r="L174" i="3"/>
  <c r="K174" i="3"/>
  <c r="N173" i="3"/>
  <c r="L173" i="3"/>
  <c r="K173" i="3"/>
  <c r="M173" i="3" s="1"/>
  <c r="O173" i="3" s="1"/>
  <c r="N172" i="3"/>
  <c r="M172" i="3"/>
  <c r="L172" i="3"/>
  <c r="K172" i="3"/>
  <c r="N171" i="3"/>
  <c r="L171" i="3"/>
  <c r="K171" i="3"/>
  <c r="M171" i="3" s="1"/>
  <c r="O171" i="3" s="1"/>
  <c r="O170" i="3"/>
  <c r="N170" i="3"/>
  <c r="L170" i="3"/>
  <c r="M170" i="3" s="1"/>
  <c r="K170" i="3"/>
  <c r="N169" i="3"/>
  <c r="L169" i="3"/>
  <c r="M169" i="3" s="1"/>
  <c r="O169" i="3" s="1"/>
  <c r="K169" i="3"/>
  <c r="N168" i="3"/>
  <c r="L168" i="3"/>
  <c r="M168" i="3" s="1"/>
  <c r="K168" i="3"/>
  <c r="N167" i="3"/>
  <c r="L167" i="3"/>
  <c r="K167" i="3"/>
  <c r="M167" i="3" s="1"/>
  <c r="N166" i="3"/>
  <c r="L166" i="3"/>
  <c r="M166" i="3" s="1"/>
  <c r="K166" i="3"/>
  <c r="N165" i="3"/>
  <c r="L165" i="3"/>
  <c r="K165" i="3"/>
  <c r="M165" i="3" s="1"/>
  <c r="O165" i="3" s="1"/>
  <c r="N164" i="3"/>
  <c r="M164" i="3"/>
  <c r="L164" i="3"/>
  <c r="K164" i="3"/>
  <c r="N163" i="3"/>
  <c r="L163" i="3"/>
  <c r="K163" i="3"/>
  <c r="M163" i="3" s="1"/>
  <c r="O163" i="3" s="1"/>
  <c r="N162" i="3"/>
  <c r="L162" i="3"/>
  <c r="M162" i="3" s="1"/>
  <c r="O162" i="3" s="1"/>
  <c r="K162" i="3"/>
  <c r="N161" i="3"/>
  <c r="L161" i="3"/>
  <c r="M161" i="3" s="1"/>
  <c r="O161" i="3" s="1"/>
  <c r="K161" i="3"/>
  <c r="N160" i="3"/>
  <c r="L160" i="3"/>
  <c r="M160" i="3" s="1"/>
  <c r="K160" i="3"/>
  <c r="N159" i="3"/>
  <c r="L159" i="3"/>
  <c r="K159" i="3"/>
  <c r="M159" i="3" s="1"/>
  <c r="N158" i="3"/>
  <c r="L158" i="3"/>
  <c r="M158" i="3" s="1"/>
  <c r="K158" i="3"/>
  <c r="N157" i="3"/>
  <c r="L157" i="3"/>
  <c r="K157" i="3"/>
  <c r="M157" i="3" s="1"/>
  <c r="O157" i="3" s="1"/>
  <c r="N156" i="3"/>
  <c r="M156" i="3"/>
  <c r="L156" i="3"/>
  <c r="K156" i="3"/>
  <c r="N155" i="3"/>
  <c r="L155" i="3"/>
  <c r="K155" i="3"/>
  <c r="M155" i="3" s="1"/>
  <c r="O155" i="3" s="1"/>
  <c r="N154" i="3"/>
  <c r="L154" i="3"/>
  <c r="M154" i="3" s="1"/>
  <c r="O154" i="3" s="1"/>
  <c r="K154" i="3"/>
  <c r="K178" i="3" s="1"/>
  <c r="L153" i="3"/>
  <c r="M153" i="3" s="1"/>
  <c r="J153" i="3"/>
  <c r="I153" i="3"/>
  <c r="H153" i="3"/>
  <c r="G153" i="3"/>
  <c r="F153" i="3"/>
  <c r="N153" i="3" s="1"/>
  <c r="E153" i="3"/>
  <c r="D153" i="3"/>
  <c r="N152" i="3"/>
  <c r="L152" i="3"/>
  <c r="K152" i="3"/>
  <c r="M152" i="3" s="1"/>
  <c r="O152" i="3" s="1"/>
  <c r="N151" i="3"/>
  <c r="M151" i="3"/>
  <c r="L151" i="3"/>
  <c r="K151" i="3"/>
  <c r="N150" i="3"/>
  <c r="L150" i="3"/>
  <c r="K150" i="3"/>
  <c r="M150" i="3" s="1"/>
  <c r="O150" i="3" s="1"/>
  <c r="N149" i="3"/>
  <c r="L149" i="3"/>
  <c r="M149" i="3" s="1"/>
  <c r="O149" i="3" s="1"/>
  <c r="K149" i="3"/>
  <c r="N148" i="3"/>
  <c r="L148" i="3"/>
  <c r="M148" i="3" s="1"/>
  <c r="O148" i="3" s="1"/>
  <c r="K148" i="3"/>
  <c r="N147" i="3"/>
  <c r="L147" i="3"/>
  <c r="M147" i="3" s="1"/>
  <c r="K147" i="3"/>
  <c r="N146" i="3"/>
  <c r="L146" i="3"/>
  <c r="K146" i="3"/>
  <c r="M146" i="3" s="1"/>
  <c r="N145" i="3"/>
  <c r="L145" i="3"/>
  <c r="M145" i="3" s="1"/>
  <c r="K145" i="3"/>
  <c r="N144" i="3"/>
  <c r="L144" i="3"/>
  <c r="K144" i="3"/>
  <c r="M144" i="3" s="1"/>
  <c r="O144" i="3" s="1"/>
  <c r="N143" i="3"/>
  <c r="M143" i="3"/>
  <c r="L143" i="3"/>
  <c r="K143" i="3"/>
  <c r="N142" i="3"/>
  <c r="L142" i="3"/>
  <c r="K142" i="3"/>
  <c r="M142" i="3" s="1"/>
  <c r="O142" i="3" s="1"/>
  <c r="N141" i="3"/>
  <c r="L141" i="3"/>
  <c r="M141" i="3" s="1"/>
  <c r="O141" i="3" s="1"/>
  <c r="K141" i="3"/>
  <c r="N140" i="3"/>
  <c r="L140" i="3"/>
  <c r="M140" i="3" s="1"/>
  <c r="O140" i="3" s="1"/>
  <c r="K140" i="3"/>
  <c r="N139" i="3"/>
  <c r="L139" i="3"/>
  <c r="M139" i="3" s="1"/>
  <c r="K139" i="3"/>
  <c r="N138" i="3"/>
  <c r="L138" i="3"/>
  <c r="K138" i="3"/>
  <c r="M138" i="3" s="1"/>
  <c r="N137" i="3"/>
  <c r="L137" i="3"/>
  <c r="K137" i="3"/>
  <c r="N136" i="3"/>
  <c r="L136" i="3"/>
  <c r="K136" i="3"/>
  <c r="M136" i="3" s="1"/>
  <c r="O136" i="3" s="1"/>
  <c r="N135" i="3"/>
  <c r="M135" i="3"/>
  <c r="L135" i="3"/>
  <c r="K135" i="3"/>
  <c r="N134" i="3"/>
  <c r="L134" i="3"/>
  <c r="K134" i="3"/>
  <c r="M134" i="3" s="1"/>
  <c r="O134" i="3" s="1"/>
  <c r="N133" i="3"/>
  <c r="L133" i="3"/>
  <c r="M133" i="3" s="1"/>
  <c r="O133" i="3" s="1"/>
  <c r="K133" i="3"/>
  <c r="N132" i="3"/>
  <c r="L132" i="3"/>
  <c r="M132" i="3" s="1"/>
  <c r="O132" i="3" s="1"/>
  <c r="K132" i="3"/>
  <c r="N131" i="3"/>
  <c r="L131" i="3"/>
  <c r="M131" i="3" s="1"/>
  <c r="K131" i="3"/>
  <c r="N130" i="3"/>
  <c r="O130" i="3" s="1"/>
  <c r="L130" i="3"/>
  <c r="K130" i="3"/>
  <c r="M130" i="3" s="1"/>
  <c r="N129" i="3"/>
  <c r="L129" i="3"/>
  <c r="M129" i="3" s="1"/>
  <c r="K129" i="3"/>
  <c r="K153" i="3" s="1"/>
  <c r="J128" i="3"/>
  <c r="I128" i="3"/>
  <c r="H128" i="3"/>
  <c r="G128" i="3"/>
  <c r="F128" i="3"/>
  <c r="E128" i="3"/>
  <c r="D128" i="3"/>
  <c r="L128" i="3" s="1"/>
  <c r="N127" i="3"/>
  <c r="L127" i="3"/>
  <c r="M127" i="3" s="1"/>
  <c r="O127" i="3" s="1"/>
  <c r="K127" i="3"/>
  <c r="N126" i="3"/>
  <c r="O126" i="3" s="1"/>
  <c r="L126" i="3"/>
  <c r="M126" i="3" s="1"/>
  <c r="K126" i="3"/>
  <c r="N125" i="3"/>
  <c r="L125" i="3"/>
  <c r="M125" i="3" s="1"/>
  <c r="K125" i="3"/>
  <c r="N124" i="3"/>
  <c r="L124" i="3"/>
  <c r="K124" i="3"/>
  <c r="N123" i="3"/>
  <c r="L123" i="3"/>
  <c r="K123" i="3"/>
  <c r="M123" i="3" s="1"/>
  <c r="N122" i="3"/>
  <c r="O122" i="3" s="1"/>
  <c r="M122" i="3"/>
  <c r="L122" i="3"/>
  <c r="K122" i="3"/>
  <c r="N121" i="3"/>
  <c r="L121" i="3"/>
  <c r="K121" i="3"/>
  <c r="M121" i="3" s="1"/>
  <c r="O121" i="3" s="1"/>
  <c r="N120" i="3"/>
  <c r="L120" i="3"/>
  <c r="M120" i="3" s="1"/>
  <c r="O120" i="3" s="1"/>
  <c r="K120" i="3"/>
  <c r="N119" i="3"/>
  <c r="L119" i="3"/>
  <c r="M119" i="3" s="1"/>
  <c r="O119" i="3" s="1"/>
  <c r="K119" i="3"/>
  <c r="N118" i="3"/>
  <c r="L118" i="3"/>
  <c r="M118" i="3" s="1"/>
  <c r="K118" i="3"/>
  <c r="N117" i="3"/>
  <c r="L117" i="3"/>
  <c r="M117" i="3" s="1"/>
  <c r="K117" i="3"/>
  <c r="N116" i="3"/>
  <c r="L116" i="3"/>
  <c r="K116" i="3"/>
  <c r="N115" i="3"/>
  <c r="L115" i="3"/>
  <c r="K115" i="3"/>
  <c r="M115" i="3" s="1"/>
  <c r="N114" i="3"/>
  <c r="O114" i="3" s="1"/>
  <c r="M114" i="3"/>
  <c r="L114" i="3"/>
  <c r="K114" i="3"/>
  <c r="N113" i="3"/>
  <c r="L113" i="3"/>
  <c r="K113" i="3"/>
  <c r="M113" i="3" s="1"/>
  <c r="O113" i="3" s="1"/>
  <c r="N112" i="3"/>
  <c r="L112" i="3"/>
  <c r="M112" i="3" s="1"/>
  <c r="O112" i="3" s="1"/>
  <c r="K112" i="3"/>
  <c r="N111" i="3"/>
  <c r="L111" i="3"/>
  <c r="M111" i="3" s="1"/>
  <c r="O111" i="3" s="1"/>
  <c r="K111" i="3"/>
  <c r="N110" i="3"/>
  <c r="O110" i="3" s="1"/>
  <c r="L110" i="3"/>
  <c r="M110" i="3" s="1"/>
  <c r="K110" i="3"/>
  <c r="N109" i="3"/>
  <c r="L109" i="3"/>
  <c r="M109" i="3" s="1"/>
  <c r="K109" i="3"/>
  <c r="N108" i="3"/>
  <c r="L108" i="3"/>
  <c r="K108" i="3"/>
  <c r="N107" i="3"/>
  <c r="L107" i="3"/>
  <c r="K107" i="3"/>
  <c r="M107" i="3" s="1"/>
  <c r="N106" i="3"/>
  <c r="O106" i="3" s="1"/>
  <c r="M106" i="3"/>
  <c r="L106" i="3"/>
  <c r="K106" i="3"/>
  <c r="N105" i="3"/>
  <c r="L105" i="3"/>
  <c r="K105" i="3"/>
  <c r="M105" i="3" s="1"/>
  <c r="O105" i="3" s="1"/>
  <c r="O104" i="3"/>
  <c r="N104" i="3"/>
  <c r="L104" i="3"/>
  <c r="M104" i="3" s="1"/>
  <c r="K104" i="3"/>
  <c r="L103" i="3"/>
  <c r="J103" i="3"/>
  <c r="I103" i="3"/>
  <c r="H103" i="3"/>
  <c r="K103" i="3" s="1"/>
  <c r="G103" i="3"/>
  <c r="F103" i="3"/>
  <c r="N103" i="3" s="1"/>
  <c r="E103" i="3"/>
  <c r="D103" i="3"/>
  <c r="N102" i="3"/>
  <c r="L102" i="3"/>
  <c r="K102" i="3"/>
  <c r="M102" i="3" s="1"/>
  <c r="N101" i="3"/>
  <c r="O101" i="3" s="1"/>
  <c r="M101" i="3"/>
  <c r="L101" i="3"/>
  <c r="K101" i="3"/>
  <c r="N100" i="3"/>
  <c r="L100" i="3"/>
  <c r="K100" i="3"/>
  <c r="M100" i="3" s="1"/>
  <c r="O100" i="3" s="1"/>
  <c r="N99" i="3"/>
  <c r="L99" i="3"/>
  <c r="M99" i="3" s="1"/>
  <c r="O99" i="3" s="1"/>
  <c r="K99" i="3"/>
  <c r="N98" i="3"/>
  <c r="L98" i="3"/>
  <c r="M98" i="3" s="1"/>
  <c r="O98" i="3" s="1"/>
  <c r="K98" i="3"/>
  <c r="N97" i="3"/>
  <c r="O97" i="3" s="1"/>
  <c r="L97" i="3"/>
  <c r="M97" i="3" s="1"/>
  <c r="K97" i="3"/>
  <c r="N96" i="3"/>
  <c r="L96" i="3"/>
  <c r="M96" i="3" s="1"/>
  <c r="K96" i="3"/>
  <c r="N95" i="3"/>
  <c r="L95" i="3"/>
  <c r="K95" i="3"/>
  <c r="N94" i="3"/>
  <c r="L94" i="3"/>
  <c r="K94" i="3"/>
  <c r="M94" i="3" s="1"/>
  <c r="N93" i="3"/>
  <c r="O93" i="3" s="1"/>
  <c r="M93" i="3"/>
  <c r="L93" i="3"/>
  <c r="K93" i="3"/>
  <c r="N92" i="3"/>
  <c r="L92" i="3"/>
  <c r="K92" i="3"/>
  <c r="M92" i="3" s="1"/>
  <c r="O91" i="3"/>
  <c r="N91" i="3"/>
  <c r="L91" i="3"/>
  <c r="M91" i="3" s="1"/>
  <c r="K91" i="3"/>
  <c r="N90" i="3"/>
  <c r="L90" i="3"/>
  <c r="M90" i="3" s="1"/>
  <c r="O90" i="3" s="1"/>
  <c r="K90" i="3"/>
  <c r="N89" i="3"/>
  <c r="O89" i="3" s="1"/>
  <c r="L89" i="3"/>
  <c r="M89" i="3" s="1"/>
  <c r="K89" i="3"/>
  <c r="N88" i="3"/>
  <c r="L88" i="3"/>
  <c r="M88" i="3" s="1"/>
  <c r="K88" i="3"/>
  <c r="N87" i="3"/>
  <c r="L87" i="3"/>
  <c r="K87" i="3"/>
  <c r="N86" i="3"/>
  <c r="O86" i="3" s="1"/>
  <c r="L86" i="3"/>
  <c r="K86" i="3"/>
  <c r="M86" i="3" s="1"/>
  <c r="N85" i="3"/>
  <c r="M85" i="3"/>
  <c r="L85" i="3"/>
  <c r="K85" i="3"/>
  <c r="N84" i="3"/>
  <c r="L84" i="3"/>
  <c r="K84" i="3"/>
  <c r="M84" i="3" s="1"/>
  <c r="N83" i="3"/>
  <c r="L83" i="3"/>
  <c r="M83" i="3" s="1"/>
  <c r="O83" i="3" s="1"/>
  <c r="K83" i="3"/>
  <c r="N82" i="3"/>
  <c r="L82" i="3"/>
  <c r="M82" i="3" s="1"/>
  <c r="O82" i="3" s="1"/>
  <c r="K82" i="3"/>
  <c r="N81" i="3"/>
  <c r="O81" i="3" s="1"/>
  <c r="L81" i="3"/>
  <c r="M81" i="3" s="1"/>
  <c r="K81" i="3"/>
  <c r="N80" i="3"/>
  <c r="L80" i="3"/>
  <c r="M80" i="3" s="1"/>
  <c r="K80" i="3"/>
  <c r="N79" i="3"/>
  <c r="L79" i="3"/>
  <c r="K79" i="3"/>
  <c r="J78" i="3"/>
  <c r="I78" i="3"/>
  <c r="H78" i="3"/>
  <c r="G78" i="3"/>
  <c r="F78" i="3"/>
  <c r="N78" i="3" s="1"/>
  <c r="E78" i="3"/>
  <c r="D78" i="3"/>
  <c r="L78" i="3" s="1"/>
  <c r="M78" i="3" s="1"/>
  <c r="N77" i="3"/>
  <c r="L77" i="3"/>
  <c r="M77" i="3" s="1"/>
  <c r="O77" i="3" s="1"/>
  <c r="K77" i="3"/>
  <c r="N76" i="3"/>
  <c r="L76" i="3"/>
  <c r="M76" i="3" s="1"/>
  <c r="K76" i="3"/>
  <c r="N75" i="3"/>
  <c r="O75" i="3" s="1"/>
  <c r="L75" i="3"/>
  <c r="M75" i="3" s="1"/>
  <c r="K75" i="3"/>
  <c r="N74" i="3"/>
  <c r="L74" i="3"/>
  <c r="K74" i="3"/>
  <c r="N73" i="3"/>
  <c r="L73" i="3"/>
  <c r="K73" i="3"/>
  <c r="M73" i="3" s="1"/>
  <c r="N72" i="3"/>
  <c r="M72" i="3"/>
  <c r="L72" i="3"/>
  <c r="K72" i="3"/>
  <c r="N71" i="3"/>
  <c r="L71" i="3"/>
  <c r="K71" i="3"/>
  <c r="M71" i="3" s="1"/>
  <c r="O71" i="3" s="1"/>
  <c r="N70" i="3"/>
  <c r="L70" i="3"/>
  <c r="M70" i="3" s="1"/>
  <c r="O70" i="3" s="1"/>
  <c r="N69" i="3"/>
  <c r="L69" i="3"/>
  <c r="K69" i="3"/>
  <c r="N68" i="3"/>
  <c r="L68" i="3"/>
  <c r="K68" i="3"/>
  <c r="M68" i="3" s="1"/>
  <c r="N67" i="3"/>
  <c r="M67" i="3"/>
  <c r="L67" i="3"/>
  <c r="K67" i="3"/>
  <c r="N66" i="3"/>
  <c r="L66" i="3"/>
  <c r="K66" i="3"/>
  <c r="M66" i="3" s="1"/>
  <c r="O66" i="3" s="1"/>
  <c r="N65" i="3"/>
  <c r="L65" i="3"/>
  <c r="M65" i="3" s="1"/>
  <c r="O65" i="3" s="1"/>
  <c r="K65" i="3"/>
  <c r="N64" i="3"/>
  <c r="L64" i="3"/>
  <c r="M64" i="3" s="1"/>
  <c r="O64" i="3" s="1"/>
  <c r="K64" i="3"/>
  <c r="N63" i="3"/>
  <c r="L63" i="3"/>
  <c r="M63" i="3" s="1"/>
  <c r="K63" i="3"/>
  <c r="N62" i="3"/>
  <c r="O62" i="3" s="1"/>
  <c r="L62" i="3"/>
  <c r="M62" i="3" s="1"/>
  <c r="K62" i="3"/>
  <c r="N61" i="3"/>
  <c r="L61" i="3"/>
  <c r="M61" i="3" s="1"/>
  <c r="K61" i="3"/>
  <c r="N60" i="3"/>
  <c r="L60" i="3"/>
  <c r="K60" i="3"/>
  <c r="M60" i="3" s="1"/>
  <c r="N59" i="3"/>
  <c r="M59" i="3"/>
  <c r="L59" i="3"/>
  <c r="K59" i="3"/>
  <c r="N58" i="3"/>
  <c r="L58" i="3"/>
  <c r="K58" i="3"/>
  <c r="M58" i="3" s="1"/>
  <c r="O58" i="3" s="1"/>
  <c r="O57" i="3"/>
  <c r="N57" i="3"/>
  <c r="L57" i="3"/>
  <c r="M57" i="3" s="1"/>
  <c r="K57" i="3"/>
  <c r="N56" i="3"/>
  <c r="L56" i="3"/>
  <c r="M56" i="3" s="1"/>
  <c r="O56" i="3" s="1"/>
  <c r="K56" i="3"/>
  <c r="N55" i="3"/>
  <c r="L55" i="3"/>
  <c r="M55" i="3" s="1"/>
  <c r="K55" i="3"/>
  <c r="N54" i="3"/>
  <c r="L54" i="3"/>
  <c r="M54" i="3" s="1"/>
  <c r="K54" i="3"/>
  <c r="K78" i="3" s="1"/>
  <c r="J53" i="3"/>
  <c r="I53" i="3"/>
  <c r="H53" i="3"/>
  <c r="G53" i="3"/>
  <c r="F53" i="3"/>
  <c r="N53" i="3" s="1"/>
  <c r="E53" i="3"/>
  <c r="D53" i="3"/>
  <c r="L53" i="3" s="1"/>
  <c r="N52" i="3"/>
  <c r="L52" i="3"/>
  <c r="M52" i="3" s="1"/>
  <c r="O52" i="3" s="1"/>
  <c r="K52" i="3"/>
  <c r="N51" i="3"/>
  <c r="L51" i="3"/>
  <c r="M51" i="3" s="1"/>
  <c r="O51" i="3" s="1"/>
  <c r="K51" i="3"/>
  <c r="N50" i="3"/>
  <c r="O50" i="3" s="1"/>
  <c r="L50" i="3"/>
  <c r="M50" i="3" s="1"/>
  <c r="K50" i="3"/>
  <c r="N49" i="3"/>
  <c r="L49" i="3"/>
  <c r="M49" i="3" s="1"/>
  <c r="K49" i="3"/>
  <c r="N48" i="3"/>
  <c r="L48" i="3"/>
  <c r="K48" i="3"/>
  <c r="N47" i="3"/>
  <c r="L47" i="3"/>
  <c r="K47" i="3"/>
  <c r="M47" i="3" s="1"/>
  <c r="N46" i="3"/>
  <c r="O46" i="3" s="1"/>
  <c r="M46" i="3"/>
  <c r="L46" i="3"/>
  <c r="K46" i="3"/>
  <c r="N45" i="3"/>
  <c r="L45" i="3"/>
  <c r="K45" i="3"/>
  <c r="M45" i="3" s="1"/>
  <c r="O45" i="3" s="1"/>
  <c r="O44" i="3"/>
  <c r="N44" i="3"/>
  <c r="L44" i="3"/>
  <c r="M44" i="3" s="1"/>
  <c r="K44" i="3"/>
  <c r="N43" i="3"/>
  <c r="L43" i="3"/>
  <c r="M43" i="3" s="1"/>
  <c r="O43" i="3" s="1"/>
  <c r="K43" i="3"/>
  <c r="N42" i="3"/>
  <c r="O42" i="3" s="1"/>
  <c r="L42" i="3"/>
  <c r="M42" i="3" s="1"/>
  <c r="K42" i="3"/>
  <c r="N41" i="3"/>
  <c r="L41" i="3"/>
  <c r="K41" i="3"/>
  <c r="M41" i="3" s="1"/>
  <c r="N40" i="3"/>
  <c r="L40" i="3"/>
  <c r="K40" i="3"/>
  <c r="N39" i="3"/>
  <c r="O39" i="3" s="1"/>
  <c r="L39" i="3"/>
  <c r="K39" i="3"/>
  <c r="M39" i="3" s="1"/>
  <c r="N38" i="3"/>
  <c r="M38" i="3"/>
  <c r="L38" i="3"/>
  <c r="K38" i="3"/>
  <c r="N37" i="3"/>
  <c r="L37" i="3"/>
  <c r="M37" i="3" s="1"/>
  <c r="O37" i="3" s="1"/>
  <c r="K37" i="3"/>
  <c r="N36" i="3"/>
  <c r="L36" i="3"/>
  <c r="M36" i="3" s="1"/>
  <c r="O36" i="3" s="1"/>
  <c r="K36" i="3"/>
  <c r="N35" i="3"/>
  <c r="L35" i="3"/>
  <c r="M35" i="3" s="1"/>
  <c r="K35" i="3"/>
  <c r="N34" i="3"/>
  <c r="L34" i="3"/>
  <c r="K34" i="3"/>
  <c r="X33" i="3"/>
  <c r="N33" i="3"/>
  <c r="L33" i="3"/>
  <c r="M33" i="3" s="1"/>
  <c r="O33" i="3" s="1"/>
  <c r="K33" i="3"/>
  <c r="N32" i="3"/>
  <c r="L32" i="3"/>
  <c r="M32" i="3" s="1"/>
  <c r="K32" i="3"/>
  <c r="N31" i="3"/>
  <c r="L31" i="3"/>
  <c r="K31" i="3"/>
  <c r="M31" i="3" s="1"/>
  <c r="O30" i="3"/>
  <c r="N30" i="3"/>
  <c r="L30" i="3"/>
  <c r="K30" i="3"/>
  <c r="M30" i="3" s="1"/>
  <c r="N29" i="3"/>
  <c r="L29" i="3"/>
  <c r="K29" i="3"/>
  <c r="M29" i="3" s="1"/>
  <c r="O29" i="3" s="1"/>
  <c r="AL28" i="3"/>
  <c r="J28" i="3"/>
  <c r="I28" i="3"/>
  <c r="H28" i="3"/>
  <c r="G28" i="3"/>
  <c r="F28" i="3"/>
  <c r="N28" i="3" s="1"/>
  <c r="E28" i="3"/>
  <c r="D28" i="3"/>
  <c r="AG27" i="3"/>
  <c r="AR27" i="3" s="1"/>
  <c r="AF27" i="3"/>
  <c r="AE27" i="3"/>
  <c r="AD27" i="3"/>
  <c r="AC27" i="3"/>
  <c r="AB27" i="3"/>
  <c r="AA27" i="3"/>
  <c r="AK27" i="3" s="1"/>
  <c r="Z27" i="3"/>
  <c r="AJ27" i="3" s="1"/>
  <c r="N27" i="3"/>
  <c r="M27" i="3"/>
  <c r="O27" i="3" s="1"/>
  <c r="L27" i="3"/>
  <c r="K27" i="3"/>
  <c r="AG26" i="3"/>
  <c r="AR26" i="3" s="1"/>
  <c r="AF26" i="3"/>
  <c r="AE26" i="3"/>
  <c r="AD26" i="3"/>
  <c r="AC26" i="3"/>
  <c r="AB26" i="3"/>
  <c r="AA26" i="3"/>
  <c r="AK26" i="3" s="1"/>
  <c r="Z26" i="3"/>
  <c r="AJ26" i="3" s="1"/>
  <c r="N26" i="3"/>
  <c r="L26" i="3"/>
  <c r="M26" i="3" s="1"/>
  <c r="O26" i="3" s="1"/>
  <c r="K26" i="3"/>
  <c r="AF25" i="3"/>
  <c r="AE25" i="3"/>
  <c r="AD25" i="3"/>
  <c r="AC25" i="3"/>
  <c r="AB25" i="3"/>
  <c r="AJ25" i="3" s="1"/>
  <c r="AA25" i="3"/>
  <c r="AK25" i="3" s="1"/>
  <c r="Z25" i="3"/>
  <c r="AH25" i="3" s="1"/>
  <c r="N25" i="3"/>
  <c r="L25" i="3"/>
  <c r="K25" i="3"/>
  <c r="AG25" i="3" s="1"/>
  <c r="AR25" i="3" s="1"/>
  <c r="AF24" i="3"/>
  <c r="AE24" i="3"/>
  <c r="AD24" i="3"/>
  <c r="AC24" i="3"/>
  <c r="AK24" i="3" s="1"/>
  <c r="AB24" i="3"/>
  <c r="AA24" i="3"/>
  <c r="Z24" i="3"/>
  <c r="AJ24" i="3" s="1"/>
  <c r="N24" i="3"/>
  <c r="L24" i="3"/>
  <c r="K24" i="3"/>
  <c r="M24" i="3" s="1"/>
  <c r="O24" i="3" s="1"/>
  <c r="AG23" i="3"/>
  <c r="AR23" i="3" s="1"/>
  <c r="AF23" i="3"/>
  <c r="AE23" i="3"/>
  <c r="AD23" i="3"/>
  <c r="AC23" i="3"/>
  <c r="AB23" i="3"/>
  <c r="AA23" i="3"/>
  <c r="AK23" i="3" s="1"/>
  <c r="Z23" i="3"/>
  <c r="AJ23" i="3" s="1"/>
  <c r="N23" i="3"/>
  <c r="M23" i="3"/>
  <c r="O23" i="3" s="1"/>
  <c r="L23" i="3"/>
  <c r="K23" i="3"/>
  <c r="AG22" i="3"/>
  <c r="AR22" i="3" s="1"/>
  <c r="AF22" i="3"/>
  <c r="AE22" i="3"/>
  <c r="AD22" i="3"/>
  <c r="AC22" i="3"/>
  <c r="AB22" i="3"/>
  <c r="AA22" i="3"/>
  <c r="AK22" i="3" s="1"/>
  <c r="Z22" i="3"/>
  <c r="AJ22" i="3" s="1"/>
  <c r="N22" i="3"/>
  <c r="L22" i="3"/>
  <c r="M22" i="3" s="1"/>
  <c r="O22" i="3" s="1"/>
  <c r="K22" i="3"/>
  <c r="AF21" i="3"/>
  <c r="AE21" i="3"/>
  <c r="AD21" i="3"/>
  <c r="AC21" i="3"/>
  <c r="AB21" i="3"/>
  <c r="AJ21" i="3" s="1"/>
  <c r="AA21" i="3"/>
  <c r="AK21" i="3" s="1"/>
  <c r="Z21" i="3"/>
  <c r="AH21" i="3" s="1"/>
  <c r="AI21" i="3" s="1"/>
  <c r="N21" i="3"/>
  <c r="L21" i="3"/>
  <c r="M21" i="3" s="1"/>
  <c r="K21" i="3"/>
  <c r="AG21" i="3" s="1"/>
  <c r="AR21" i="3" s="1"/>
  <c r="AR20" i="3"/>
  <c r="AK20" i="3"/>
  <c r="AF20" i="3"/>
  <c r="AE20" i="3"/>
  <c r="AD20" i="3"/>
  <c r="AC20" i="3"/>
  <c r="AB20" i="3"/>
  <c r="AH20" i="3" s="1"/>
  <c r="AI20" i="3" s="1"/>
  <c r="AA20" i="3"/>
  <c r="Z20" i="3"/>
  <c r="AJ20" i="3" s="1"/>
  <c r="N20" i="3"/>
  <c r="L20" i="3"/>
  <c r="M20" i="3" s="1"/>
  <c r="K20" i="3"/>
  <c r="AF19" i="3"/>
  <c r="AE19" i="3"/>
  <c r="AD19" i="3"/>
  <c r="AC19" i="3"/>
  <c r="AB19" i="3"/>
  <c r="AA19" i="3"/>
  <c r="AK19" i="3" s="1"/>
  <c r="Z19" i="3"/>
  <c r="AJ19" i="3" s="1"/>
  <c r="N19" i="3"/>
  <c r="L19" i="3"/>
  <c r="M19" i="3" s="1"/>
  <c r="K19" i="3"/>
  <c r="AG19" i="3" s="1"/>
  <c r="AR19" i="3" s="1"/>
  <c r="AG18" i="3"/>
  <c r="AR18" i="3" s="1"/>
  <c r="AF18" i="3"/>
  <c r="AE18" i="3"/>
  <c r="AD18" i="3"/>
  <c r="AC18" i="3"/>
  <c r="AB18" i="3"/>
  <c r="AA18" i="3"/>
  <c r="AK18" i="3" s="1"/>
  <c r="Z18" i="3"/>
  <c r="AJ18" i="3" s="1"/>
  <c r="N18" i="3"/>
  <c r="L18" i="3"/>
  <c r="K18" i="3"/>
  <c r="M18" i="3" s="1"/>
  <c r="AF17" i="3"/>
  <c r="AE17" i="3"/>
  <c r="AD17" i="3"/>
  <c r="AC17" i="3"/>
  <c r="AB17" i="3"/>
  <c r="AA17" i="3"/>
  <c r="AK17" i="3" s="1"/>
  <c r="Z17" i="3"/>
  <c r="AH17" i="3" s="1"/>
  <c r="N17" i="3"/>
  <c r="O17" i="3" s="1"/>
  <c r="M17" i="3"/>
  <c r="L17" i="3"/>
  <c r="K17" i="3"/>
  <c r="AG17" i="3" s="1"/>
  <c r="AR17" i="3" s="1"/>
  <c r="AF16" i="3"/>
  <c r="AE16" i="3"/>
  <c r="AD16" i="3"/>
  <c r="AC16" i="3"/>
  <c r="AK16" i="3" s="1"/>
  <c r="AB16" i="3"/>
  <c r="AJ16" i="3" s="1"/>
  <c r="AA16" i="3"/>
  <c r="Z16" i="3"/>
  <c r="AH16" i="3" s="1"/>
  <c r="N16" i="3"/>
  <c r="L16" i="3"/>
  <c r="M16" i="3" s="1"/>
  <c r="K16" i="3"/>
  <c r="AG16" i="3" s="1"/>
  <c r="AR16" i="3" s="1"/>
  <c r="AF15" i="3"/>
  <c r="AE15" i="3"/>
  <c r="AD15" i="3"/>
  <c r="AC15" i="3"/>
  <c r="AB15" i="3"/>
  <c r="AA15" i="3"/>
  <c r="AK15" i="3" s="1"/>
  <c r="Z15" i="3"/>
  <c r="AJ15" i="3" s="1"/>
  <c r="N15" i="3"/>
  <c r="O15" i="3" s="1"/>
  <c r="L15" i="3"/>
  <c r="M15" i="3" s="1"/>
  <c r="K15" i="3"/>
  <c r="AG15" i="3" s="1"/>
  <c r="AR15" i="3" s="1"/>
  <c r="AG14" i="3"/>
  <c r="AR14" i="3" s="1"/>
  <c r="AF14" i="3"/>
  <c r="AE14" i="3"/>
  <c r="AD14" i="3"/>
  <c r="AC14" i="3"/>
  <c r="AB14" i="3"/>
  <c r="AA14" i="3"/>
  <c r="AK14" i="3" s="1"/>
  <c r="Z14" i="3"/>
  <c r="AJ14" i="3" s="1"/>
  <c r="N14" i="3"/>
  <c r="L14" i="3"/>
  <c r="M14" i="3" s="1"/>
  <c r="K14" i="3"/>
  <c r="AF13" i="3"/>
  <c r="AE13" i="3"/>
  <c r="AD13" i="3"/>
  <c r="AC13" i="3"/>
  <c r="AB13" i="3"/>
  <c r="AA13" i="3"/>
  <c r="AK13" i="3" s="1"/>
  <c r="Z13" i="3"/>
  <c r="AH13" i="3" s="1"/>
  <c r="N13" i="3"/>
  <c r="L13" i="3"/>
  <c r="M13" i="3" s="1"/>
  <c r="K13" i="3"/>
  <c r="AG13" i="3" s="1"/>
  <c r="AR13" i="3" s="1"/>
  <c r="AF12" i="3"/>
  <c r="AE12" i="3"/>
  <c r="AD12" i="3"/>
  <c r="AC12" i="3"/>
  <c r="AK12" i="3" s="1"/>
  <c r="AB12" i="3"/>
  <c r="AJ12" i="3" s="1"/>
  <c r="AA12" i="3"/>
  <c r="Z12" i="3"/>
  <c r="AH12" i="3" s="1"/>
  <c r="AI12" i="3" s="1"/>
  <c r="N12" i="3"/>
  <c r="L12" i="3"/>
  <c r="M12" i="3" s="1"/>
  <c r="K12" i="3"/>
  <c r="AG12" i="3" s="1"/>
  <c r="AR12" i="3" s="1"/>
  <c r="AF11" i="3"/>
  <c r="AE11" i="3"/>
  <c r="AD11" i="3"/>
  <c r="AC11" i="3"/>
  <c r="AB11" i="3"/>
  <c r="AA11" i="3"/>
  <c r="AK11" i="3" s="1"/>
  <c r="Z11" i="3"/>
  <c r="AJ11" i="3" s="1"/>
  <c r="N11" i="3"/>
  <c r="L11" i="3"/>
  <c r="M11" i="3" s="1"/>
  <c r="K11" i="3"/>
  <c r="AG11" i="3" s="1"/>
  <c r="AR11" i="3" s="1"/>
  <c r="AG10" i="3"/>
  <c r="AR10" i="3" s="1"/>
  <c r="AF10" i="3"/>
  <c r="AE10" i="3"/>
  <c r="AD10" i="3"/>
  <c r="AC10" i="3"/>
  <c r="AB10" i="3"/>
  <c r="AA10" i="3"/>
  <c r="AK10" i="3" s="1"/>
  <c r="Z10" i="3"/>
  <c r="AJ10" i="3" s="1"/>
  <c r="N10" i="3"/>
  <c r="L10" i="3"/>
  <c r="M10" i="3" s="1"/>
  <c r="K10" i="3"/>
  <c r="AF9" i="3"/>
  <c r="AE9" i="3"/>
  <c r="AD9" i="3"/>
  <c r="AC9" i="3"/>
  <c r="AB9" i="3"/>
  <c r="AA9" i="3"/>
  <c r="AK9" i="3" s="1"/>
  <c r="Z9" i="3"/>
  <c r="AJ9" i="3" s="1"/>
  <c r="N9" i="3"/>
  <c r="L9" i="3"/>
  <c r="M9" i="3" s="1"/>
  <c r="K9" i="3"/>
  <c r="AG9" i="3" s="1"/>
  <c r="AR9" i="3" s="1"/>
  <c r="AF8" i="3"/>
  <c r="AE8" i="3"/>
  <c r="AD8" i="3"/>
  <c r="AC8" i="3"/>
  <c r="AK8" i="3" s="1"/>
  <c r="AB8" i="3"/>
  <c r="AJ8" i="3" s="1"/>
  <c r="AA8" i="3"/>
  <c r="Z8" i="3"/>
  <c r="AH8" i="3" s="1"/>
  <c r="AI8" i="3" s="1"/>
  <c r="N8" i="3"/>
  <c r="O8" i="3" s="1"/>
  <c r="L8" i="3"/>
  <c r="M8" i="3" s="1"/>
  <c r="K8" i="3"/>
  <c r="AG8" i="3" s="1"/>
  <c r="AR8" i="3" s="1"/>
  <c r="AF7" i="3"/>
  <c r="AE7" i="3"/>
  <c r="AD7" i="3"/>
  <c r="AC7" i="3"/>
  <c r="AB7" i="3"/>
  <c r="AA7" i="3"/>
  <c r="AK7" i="3" s="1"/>
  <c r="Z7" i="3"/>
  <c r="AJ7" i="3" s="1"/>
  <c r="N7" i="3"/>
  <c r="O7" i="3" s="1"/>
  <c r="L7" i="3"/>
  <c r="M7" i="3" s="1"/>
  <c r="K7" i="3"/>
  <c r="AG7" i="3" s="1"/>
  <c r="AR7" i="3" s="1"/>
  <c r="AG6" i="3"/>
  <c r="AR6" i="3" s="1"/>
  <c r="AF6" i="3"/>
  <c r="AE6" i="3"/>
  <c r="AD6" i="3"/>
  <c r="AC6" i="3"/>
  <c r="AB6" i="3"/>
  <c r="AA6" i="3"/>
  <c r="AK6" i="3" s="1"/>
  <c r="Z6" i="3"/>
  <c r="AH6" i="3" s="1"/>
  <c r="AI6" i="3" s="1"/>
  <c r="N6" i="3"/>
  <c r="L6" i="3"/>
  <c r="M6" i="3" s="1"/>
  <c r="K6" i="3"/>
  <c r="AF5" i="3"/>
  <c r="AE5" i="3"/>
  <c r="AD5" i="3"/>
  <c r="AC5" i="3"/>
  <c r="AB5" i="3"/>
  <c r="AA5" i="3"/>
  <c r="AA28" i="3" s="1"/>
  <c r="Z5" i="3"/>
  <c r="AJ5" i="3" s="1"/>
  <c r="N5" i="3"/>
  <c r="L5" i="3"/>
  <c r="M5" i="3" s="1"/>
  <c r="K5" i="3"/>
  <c r="AG5" i="3" s="1"/>
  <c r="AR5" i="3" s="1"/>
  <c r="AF4" i="3"/>
  <c r="AF28" i="3" s="1"/>
  <c r="AE4" i="3"/>
  <c r="AE28" i="3" s="1"/>
  <c r="AD4" i="3"/>
  <c r="AC4" i="3"/>
  <c r="AB4" i="3"/>
  <c r="AB28" i="3" s="1"/>
  <c r="AA4" i="3"/>
  <c r="Z4" i="3"/>
  <c r="AH4" i="3" s="1"/>
  <c r="N4" i="3"/>
  <c r="L4" i="3"/>
  <c r="M4" i="3" s="1"/>
  <c r="K4" i="3"/>
  <c r="AF1" i="3"/>
  <c r="AI16" i="3" l="1"/>
  <c r="O10" i="3"/>
  <c r="AI13" i="3"/>
  <c r="O20" i="3"/>
  <c r="AI25" i="3"/>
  <c r="M203" i="3"/>
  <c r="O203" i="3" s="1"/>
  <c r="O9" i="3"/>
  <c r="O16" i="3"/>
  <c r="O19" i="3"/>
  <c r="O6" i="3"/>
  <c r="O13" i="3"/>
  <c r="O14" i="3"/>
  <c r="AI17" i="3"/>
  <c r="O5" i="3"/>
  <c r="O12" i="3"/>
  <c r="O4" i="3"/>
  <c r="O11" i="3"/>
  <c r="O18" i="3"/>
  <c r="O21" i="3"/>
  <c r="K28" i="3"/>
  <c r="AC28" i="3"/>
  <c r="AK4" i="3"/>
  <c r="AK28" i="3" s="1"/>
  <c r="AH22" i="3"/>
  <c r="AI22" i="3" s="1"/>
  <c r="AH26" i="3"/>
  <c r="AI26" i="3" s="1"/>
  <c r="Z28" i="3"/>
  <c r="O49" i="3"/>
  <c r="O55" i="3"/>
  <c r="O67" i="3"/>
  <c r="O72" i="3"/>
  <c r="M79" i="3"/>
  <c r="O79" i="3" s="1"/>
  <c r="O96" i="3"/>
  <c r="O109" i="3"/>
  <c r="M124" i="3"/>
  <c r="O135" i="3"/>
  <c r="O145" i="3"/>
  <c r="O158" i="3"/>
  <c r="O168" i="3"/>
  <c r="M187" i="3"/>
  <c r="O245" i="3"/>
  <c r="M258" i="3"/>
  <c r="O260" i="3"/>
  <c r="O285" i="3"/>
  <c r="O290" i="3"/>
  <c r="M295" i="3"/>
  <c r="O297" i="3"/>
  <c r="O310" i="3"/>
  <c r="O322" i="3"/>
  <c r="M328" i="3"/>
  <c r="AJ13" i="3"/>
  <c r="AD28" i="3"/>
  <c r="AH18" i="3"/>
  <c r="AI18" i="3" s="1"/>
  <c r="O60" i="3"/>
  <c r="O84" i="3"/>
  <c r="O138" i="3"/>
  <c r="M228" i="3"/>
  <c r="K278" i="3"/>
  <c r="O258" i="3"/>
  <c r="K303" i="3"/>
  <c r="O295" i="3"/>
  <c r="M303" i="3"/>
  <c r="O325" i="3"/>
  <c r="AK5" i="3"/>
  <c r="AH23" i="3"/>
  <c r="AI23" i="3" s="1"/>
  <c r="AH27" i="3"/>
  <c r="AI27" i="3" s="1"/>
  <c r="O35" i="3"/>
  <c r="M40" i="3"/>
  <c r="O47" i="3"/>
  <c r="K53" i="3"/>
  <c r="O63" i="3"/>
  <c r="O78" i="3"/>
  <c r="M87" i="3"/>
  <c r="O87" i="3" s="1"/>
  <c r="O94" i="3"/>
  <c r="O107" i="3"/>
  <c r="O117" i="3"/>
  <c r="O131" i="3"/>
  <c r="O143" i="3"/>
  <c r="O153" i="3"/>
  <c r="O156" i="3"/>
  <c r="O166" i="3"/>
  <c r="O176" i="3"/>
  <c r="O180" i="3"/>
  <c r="M195" i="3"/>
  <c r="M208" i="3"/>
  <c r="O208" i="3" s="1"/>
  <c r="O225" i="3"/>
  <c r="O229" i="3"/>
  <c r="O243" i="3"/>
  <c r="M278" i="3"/>
  <c r="O278" i="3" s="1"/>
  <c r="M279" i="3"/>
  <c r="O281" i="3"/>
  <c r="O308" i="3"/>
  <c r="O318" i="3"/>
  <c r="O328" i="3"/>
  <c r="AJ4" i="3"/>
  <c r="AH10" i="3"/>
  <c r="AI10" i="3" s="1"/>
  <c r="AH14" i="3"/>
  <c r="AI14" i="3" s="1"/>
  <c r="AJ17" i="3"/>
  <c r="AJ6" i="3"/>
  <c r="AH11" i="3"/>
  <c r="AI11" i="3" s="1"/>
  <c r="AH15" i="3"/>
  <c r="AI15" i="3" s="1"/>
  <c r="AH19" i="3"/>
  <c r="AI19" i="3" s="1"/>
  <c r="AG24" i="3"/>
  <c r="AR24" i="3" s="1"/>
  <c r="M25" i="3"/>
  <c r="O25" i="3" s="1"/>
  <c r="O31" i="3"/>
  <c r="O40" i="3"/>
  <c r="M53" i="3"/>
  <c r="O68" i="3"/>
  <c r="O73" i="3"/>
  <c r="O92" i="3"/>
  <c r="M128" i="3"/>
  <c r="O146" i="3"/>
  <c r="O159" i="3"/>
  <c r="M174" i="3"/>
  <c r="O195" i="3"/>
  <c r="K228" i="3"/>
  <c r="O218" i="3"/>
  <c r="O228" i="3"/>
  <c r="O253" i="3"/>
  <c r="O256" i="3"/>
  <c r="O261" i="3"/>
  <c r="M266" i="3"/>
  <c r="O266" i="3" s="1"/>
  <c r="O268" i="3"/>
  <c r="O279" i="3"/>
  <c r="O293" i="3"/>
  <c r="O298" i="3"/>
  <c r="O311" i="3"/>
  <c r="M316" i="3"/>
  <c r="O316" i="3" s="1"/>
  <c r="O124" i="3"/>
  <c r="O187" i="3"/>
  <c r="AH7" i="3"/>
  <c r="AI7" i="3" s="1"/>
  <c r="AG4" i="3"/>
  <c r="AI4" i="3" s="1"/>
  <c r="AH24" i="3"/>
  <c r="M48" i="3"/>
  <c r="O48" i="3" s="1"/>
  <c r="O61" i="3"/>
  <c r="O76" i="3"/>
  <c r="O80" i="3"/>
  <c r="M95" i="3"/>
  <c r="O102" i="3"/>
  <c r="M103" i="3"/>
  <c r="O103" i="3" s="1"/>
  <c r="M108" i="3"/>
  <c r="O115" i="3"/>
  <c r="O125" i="3"/>
  <c r="O129" i="3"/>
  <c r="O139" i="3"/>
  <c r="O151" i="3"/>
  <c r="O164" i="3"/>
  <c r="O174" i="3"/>
  <c r="O188" i="3"/>
  <c r="M216" i="3"/>
  <c r="O216" i="3" s="1"/>
  <c r="O303" i="3"/>
  <c r="O306" i="3"/>
  <c r="O326" i="3"/>
  <c r="AH5" i="3"/>
  <c r="AI5" i="3" s="1"/>
  <c r="AH9" i="3"/>
  <c r="AI9" i="3" s="1"/>
  <c r="O32" i="3"/>
  <c r="O116" i="3"/>
  <c r="O38" i="3"/>
  <c r="O53" i="3"/>
  <c r="O54" i="3"/>
  <c r="M69" i="3"/>
  <c r="O69" i="3" s="1"/>
  <c r="M74" i="3"/>
  <c r="O85" i="3"/>
  <c r="O95" i="3"/>
  <c r="K128" i="3"/>
  <c r="O108" i="3"/>
  <c r="O118" i="3"/>
  <c r="N128" i="3"/>
  <c r="M137" i="3"/>
  <c r="O137" i="3" s="1"/>
  <c r="O167" i="3"/>
  <c r="K203" i="3"/>
  <c r="O181" i="3"/>
  <c r="O193" i="3"/>
  <c r="O206" i="3"/>
  <c r="O226" i="3"/>
  <c r="O237" i="3"/>
  <c r="O251" i="3"/>
  <c r="O271" i="3"/>
  <c r="O282" i="3"/>
  <c r="M287" i="3"/>
  <c r="O289" i="3"/>
  <c r="O309" i="3"/>
  <c r="O319" i="3"/>
  <c r="M324" i="3"/>
  <c r="L28" i="3"/>
  <c r="M34" i="3"/>
  <c r="O34" i="3" s="1"/>
  <c r="O41" i="3"/>
  <c r="O59" i="3"/>
  <c r="O74" i="3"/>
  <c r="O88" i="3"/>
  <c r="M116" i="3"/>
  <c r="O123" i="3"/>
  <c r="O147" i="3"/>
  <c r="O160" i="3"/>
  <c r="O172" i="3"/>
  <c r="M178" i="3"/>
  <c r="O178" i="3" s="1"/>
  <c r="M179" i="3"/>
  <c r="O179" i="3" s="1"/>
  <c r="O196" i="3"/>
  <c r="O209" i="3"/>
  <c r="M224" i="3"/>
  <c r="O224" i="3" s="1"/>
  <c r="O264" i="3"/>
  <c r="O269" i="3"/>
  <c r="M274" i="3"/>
  <c r="O274" i="3" s="1"/>
  <c r="O276" i="3"/>
  <c r="O287" i="3"/>
  <c r="O301" i="3"/>
  <c r="O314" i="3"/>
  <c r="O324" i="3"/>
  <c r="L6" i="10"/>
  <c r="M6" i="10"/>
  <c r="N6" i="10"/>
  <c r="L7" i="10"/>
  <c r="M7" i="10"/>
  <c r="N7" i="10"/>
  <c r="L8" i="10"/>
  <c r="M8" i="10"/>
  <c r="N8" i="10"/>
  <c r="L9" i="10"/>
  <c r="M9" i="10"/>
  <c r="N9" i="10"/>
  <c r="L10" i="10"/>
  <c r="M10" i="10"/>
  <c r="N10" i="10"/>
  <c r="L11" i="10"/>
  <c r="M11" i="10"/>
  <c r="N11" i="10"/>
  <c r="L12" i="10"/>
  <c r="M12" i="10"/>
  <c r="N12" i="10"/>
  <c r="L13" i="10"/>
  <c r="M13" i="10"/>
  <c r="N13" i="10"/>
  <c r="L14" i="10"/>
  <c r="M14" i="10"/>
  <c r="N14" i="10"/>
  <c r="L15" i="10"/>
  <c r="M15" i="10"/>
  <c r="N15" i="10"/>
  <c r="L16" i="10"/>
  <c r="M16" i="10"/>
  <c r="N16" i="10"/>
  <c r="L17" i="10"/>
  <c r="M17" i="10"/>
  <c r="N17" i="10"/>
  <c r="L18" i="10"/>
  <c r="M18" i="10"/>
  <c r="N18" i="10"/>
  <c r="L19" i="10"/>
  <c r="M19" i="10"/>
  <c r="N19" i="10"/>
  <c r="L20" i="10"/>
  <c r="M20" i="10"/>
  <c r="N20" i="10"/>
  <c r="L21" i="10"/>
  <c r="M21" i="10"/>
  <c r="N21" i="10"/>
  <c r="L22" i="10"/>
  <c r="M22" i="10"/>
  <c r="N22" i="10"/>
  <c r="L23" i="10"/>
  <c r="M23" i="10"/>
  <c r="N23" i="10"/>
  <c r="L24" i="10"/>
  <c r="M24" i="10"/>
  <c r="N24" i="10"/>
  <c r="L25" i="10"/>
  <c r="M25" i="10"/>
  <c r="N25" i="10"/>
  <c r="L26" i="10"/>
  <c r="M26" i="10"/>
  <c r="N26" i="10"/>
  <c r="L27" i="10"/>
  <c r="M27" i="10"/>
  <c r="N27" i="10"/>
  <c r="L28" i="10"/>
  <c r="M28" i="10"/>
  <c r="N28" i="10"/>
  <c r="L29" i="10"/>
  <c r="M29" i="10"/>
  <c r="N29" i="10"/>
  <c r="L30" i="10"/>
  <c r="M30" i="10"/>
  <c r="N30" i="10"/>
  <c r="L31" i="10"/>
  <c r="M31" i="10"/>
  <c r="N31" i="10"/>
  <c r="L32" i="10"/>
  <c r="M32" i="10"/>
  <c r="N32" i="10"/>
  <c r="L33" i="10"/>
  <c r="M33" i="10"/>
  <c r="N33" i="10"/>
  <c r="L34" i="10"/>
  <c r="M34" i="10"/>
  <c r="N34" i="10"/>
  <c r="L35" i="10"/>
  <c r="M35" i="10"/>
  <c r="N35" i="10"/>
  <c r="L36" i="10"/>
  <c r="M36" i="10"/>
  <c r="N36" i="10"/>
  <c r="L37" i="10"/>
  <c r="M37" i="10"/>
  <c r="N37" i="10"/>
  <c r="L38" i="10"/>
  <c r="M38" i="10"/>
  <c r="N38" i="10"/>
  <c r="L39" i="10"/>
  <c r="M39" i="10"/>
  <c r="N39" i="10"/>
  <c r="L40" i="10"/>
  <c r="M40" i="10"/>
  <c r="N40" i="10"/>
  <c r="L41" i="10"/>
  <c r="M41" i="10"/>
  <c r="N41" i="10"/>
  <c r="L42" i="10"/>
  <c r="M42" i="10"/>
  <c r="N42" i="10"/>
  <c r="L43" i="10"/>
  <c r="M43" i="10"/>
  <c r="N43" i="10"/>
  <c r="L44" i="10"/>
  <c r="M44" i="10"/>
  <c r="N44" i="10"/>
  <c r="L45" i="10"/>
  <c r="M45" i="10"/>
  <c r="N45" i="10"/>
  <c r="L46" i="10"/>
  <c r="M46" i="10"/>
  <c r="N46" i="10"/>
  <c r="L47" i="10"/>
  <c r="M47" i="10"/>
  <c r="N47" i="10"/>
  <c r="L48" i="10"/>
  <c r="M48" i="10"/>
  <c r="N48" i="10"/>
  <c r="L49" i="10"/>
  <c r="M49" i="10"/>
  <c r="N49" i="10"/>
  <c r="L50" i="10"/>
  <c r="M50" i="10"/>
  <c r="N50" i="10"/>
  <c r="L51" i="10"/>
  <c r="M51" i="10"/>
  <c r="N51" i="10"/>
  <c r="L52" i="10"/>
  <c r="M52" i="10"/>
  <c r="N52" i="10"/>
  <c r="L53" i="10"/>
  <c r="M53" i="10"/>
  <c r="N53" i="10"/>
  <c r="L54" i="10"/>
  <c r="M54" i="10"/>
  <c r="N54" i="10"/>
  <c r="L55" i="10"/>
  <c r="M55" i="10"/>
  <c r="N55" i="10"/>
  <c r="L56" i="10"/>
  <c r="M56" i="10"/>
  <c r="N56" i="10"/>
  <c r="L57" i="10"/>
  <c r="M57" i="10"/>
  <c r="N57" i="10"/>
  <c r="L58" i="10"/>
  <c r="M58" i="10"/>
  <c r="N58" i="10"/>
  <c r="L59" i="10"/>
  <c r="M59" i="10"/>
  <c r="N59" i="10"/>
  <c r="L60" i="10"/>
  <c r="M60" i="10"/>
  <c r="N60" i="10"/>
  <c r="L61" i="10"/>
  <c r="M61" i="10"/>
  <c r="N61" i="10"/>
  <c r="L62" i="10"/>
  <c r="M62" i="10"/>
  <c r="N62" i="10"/>
  <c r="L63" i="10"/>
  <c r="M63" i="10"/>
  <c r="N63" i="10"/>
  <c r="L64" i="10"/>
  <c r="M64" i="10"/>
  <c r="N64" i="10"/>
  <c r="L65" i="10"/>
  <c r="M65" i="10"/>
  <c r="N65" i="10"/>
  <c r="L66" i="10"/>
  <c r="M66" i="10"/>
  <c r="N66" i="10"/>
  <c r="L67" i="10"/>
  <c r="M67" i="10"/>
  <c r="N67" i="10"/>
  <c r="L68" i="10"/>
  <c r="M68" i="10"/>
  <c r="N68" i="10"/>
  <c r="L69" i="10"/>
  <c r="M69" i="10"/>
  <c r="N69" i="10"/>
  <c r="L70" i="10"/>
  <c r="M70" i="10"/>
  <c r="N70" i="10"/>
  <c r="L71" i="10"/>
  <c r="M71" i="10"/>
  <c r="N71" i="10"/>
  <c r="L72" i="10"/>
  <c r="M72" i="10"/>
  <c r="N72" i="10"/>
  <c r="L73" i="10"/>
  <c r="M73" i="10"/>
  <c r="N73" i="10"/>
  <c r="L74" i="10"/>
  <c r="M74" i="10"/>
  <c r="N74" i="10"/>
  <c r="L75" i="10"/>
  <c r="M75" i="10"/>
  <c r="N75" i="10"/>
  <c r="L76" i="10"/>
  <c r="M76" i="10"/>
  <c r="N76" i="10"/>
  <c r="L77" i="10"/>
  <c r="M77" i="10"/>
  <c r="N77" i="10"/>
  <c r="L78" i="10"/>
  <c r="M78" i="10"/>
  <c r="N78" i="10"/>
  <c r="L79" i="10"/>
  <c r="M79" i="10"/>
  <c r="N79" i="10"/>
  <c r="L80" i="10"/>
  <c r="M80" i="10"/>
  <c r="N80" i="10"/>
  <c r="L81" i="10"/>
  <c r="M81" i="10"/>
  <c r="N81" i="10"/>
  <c r="L82" i="10"/>
  <c r="M82" i="10"/>
  <c r="N82" i="10"/>
  <c r="L83" i="10"/>
  <c r="M83" i="10"/>
  <c r="N83" i="10"/>
  <c r="L84" i="10"/>
  <c r="M84" i="10"/>
  <c r="N84" i="10"/>
  <c r="L85" i="10"/>
  <c r="M85" i="10"/>
  <c r="N85" i="10"/>
  <c r="L86" i="10"/>
  <c r="M86" i="10"/>
  <c r="N86" i="10"/>
  <c r="L87" i="10"/>
  <c r="M87" i="10"/>
  <c r="N87" i="10"/>
  <c r="L88" i="10"/>
  <c r="M88" i="10"/>
  <c r="N88" i="10"/>
  <c r="L89" i="10"/>
  <c r="M89" i="10"/>
  <c r="N89" i="10"/>
  <c r="L90" i="10"/>
  <c r="M90" i="10"/>
  <c r="N90" i="10"/>
  <c r="L91" i="10"/>
  <c r="M91" i="10"/>
  <c r="N91" i="10"/>
  <c r="L92" i="10"/>
  <c r="M92" i="10"/>
  <c r="N92" i="10"/>
  <c r="L93" i="10"/>
  <c r="M93" i="10"/>
  <c r="N93" i="10"/>
  <c r="L94" i="10"/>
  <c r="M94" i="10"/>
  <c r="N94" i="10"/>
  <c r="L95" i="10"/>
  <c r="M95" i="10"/>
  <c r="N95" i="10"/>
  <c r="L96" i="10"/>
  <c r="M96" i="10"/>
  <c r="N96" i="10"/>
  <c r="L97" i="10"/>
  <c r="M97" i="10"/>
  <c r="N97" i="10"/>
  <c r="L98" i="10"/>
  <c r="M98" i="10"/>
  <c r="N98" i="10"/>
  <c r="L99" i="10"/>
  <c r="M99" i="10"/>
  <c r="N99" i="10"/>
  <c r="L100" i="10"/>
  <c r="M100" i="10"/>
  <c r="N100" i="10"/>
  <c r="L101" i="10"/>
  <c r="M101" i="10"/>
  <c r="N101" i="10"/>
  <c r="L102" i="10"/>
  <c r="M102" i="10"/>
  <c r="N102" i="10"/>
  <c r="L103" i="10"/>
  <c r="M103" i="10"/>
  <c r="N103" i="10"/>
  <c r="L104" i="10"/>
  <c r="M104" i="10"/>
  <c r="N104" i="10"/>
  <c r="L105" i="10"/>
  <c r="M105" i="10"/>
  <c r="N105" i="10"/>
  <c r="L106" i="10"/>
  <c r="M106" i="10"/>
  <c r="N106" i="10"/>
  <c r="L107" i="10"/>
  <c r="M107" i="10"/>
  <c r="N107" i="10"/>
  <c r="L108" i="10"/>
  <c r="M108" i="10"/>
  <c r="N108" i="10"/>
  <c r="L109" i="10"/>
  <c r="M109" i="10"/>
  <c r="N109" i="10"/>
  <c r="L110" i="10"/>
  <c r="M110" i="10"/>
  <c r="N110" i="10"/>
  <c r="L111" i="10"/>
  <c r="M111" i="10"/>
  <c r="N111" i="10"/>
  <c r="L112" i="10"/>
  <c r="M112" i="10"/>
  <c r="N112" i="10"/>
  <c r="L113" i="10"/>
  <c r="M113" i="10"/>
  <c r="N113" i="10"/>
  <c r="L114" i="10"/>
  <c r="M114" i="10"/>
  <c r="N114" i="10"/>
  <c r="L115" i="10"/>
  <c r="M115" i="10"/>
  <c r="N115" i="10"/>
  <c r="L116" i="10"/>
  <c r="M116" i="10"/>
  <c r="N116" i="10"/>
  <c r="L117" i="10"/>
  <c r="M117" i="10"/>
  <c r="N117" i="10"/>
  <c r="L118" i="10"/>
  <c r="M118" i="10"/>
  <c r="N118" i="10"/>
  <c r="L119" i="10"/>
  <c r="M119" i="10"/>
  <c r="N119" i="10"/>
  <c r="L120" i="10"/>
  <c r="M120" i="10"/>
  <c r="N120" i="10"/>
  <c r="L121" i="10"/>
  <c r="M121" i="10"/>
  <c r="N121" i="10"/>
  <c r="L122" i="10"/>
  <c r="M122" i="10"/>
  <c r="N122" i="10"/>
  <c r="L123" i="10"/>
  <c r="M123" i="10"/>
  <c r="N123" i="10"/>
  <c r="L124" i="10"/>
  <c r="M124" i="10"/>
  <c r="N124" i="10"/>
  <c r="L125" i="10"/>
  <c r="M125" i="10"/>
  <c r="N125" i="10"/>
  <c r="L126" i="10"/>
  <c r="M126" i="10"/>
  <c r="N126" i="10"/>
  <c r="L127" i="10"/>
  <c r="M127" i="10"/>
  <c r="N127" i="10"/>
  <c r="L128" i="10"/>
  <c r="M128" i="10"/>
  <c r="N128" i="10"/>
  <c r="N5" i="10"/>
  <c r="M5" i="10"/>
  <c r="L5" i="10"/>
  <c r="J129" i="10"/>
  <c r="I129" i="10"/>
  <c r="H129" i="10"/>
  <c r="K129" i="10" s="1"/>
  <c r="G129" i="10"/>
  <c r="F129" i="10"/>
  <c r="E129" i="10"/>
  <c r="D129" i="10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J104" i="10"/>
  <c r="I104" i="10"/>
  <c r="H104" i="10"/>
  <c r="G104" i="10"/>
  <c r="F104" i="10"/>
  <c r="E104" i="10"/>
  <c r="D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J79" i="10"/>
  <c r="I79" i="10"/>
  <c r="H79" i="10"/>
  <c r="G79" i="10"/>
  <c r="F79" i="10"/>
  <c r="E79" i="10"/>
  <c r="D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J54" i="10"/>
  <c r="I54" i="10"/>
  <c r="H54" i="10"/>
  <c r="G54" i="10"/>
  <c r="F54" i="10"/>
  <c r="E54" i="10"/>
  <c r="D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W29" i="10"/>
  <c r="V29" i="10"/>
  <c r="U29" i="10"/>
  <c r="T29" i="10"/>
  <c r="S29" i="10"/>
  <c r="R29" i="10"/>
  <c r="Q29" i="10"/>
  <c r="J29" i="10"/>
  <c r="I29" i="10"/>
  <c r="H29" i="10"/>
  <c r="G29" i="10"/>
  <c r="F29" i="10"/>
  <c r="E29" i="10"/>
  <c r="D29" i="10"/>
  <c r="X28" i="10"/>
  <c r="K28" i="10"/>
  <c r="X27" i="10"/>
  <c r="K27" i="10"/>
  <c r="X26" i="10"/>
  <c r="K26" i="10"/>
  <c r="X25" i="10"/>
  <c r="K25" i="10"/>
  <c r="X24" i="10"/>
  <c r="K24" i="10"/>
  <c r="X23" i="10"/>
  <c r="K23" i="10"/>
  <c r="X22" i="10"/>
  <c r="K22" i="10"/>
  <c r="X21" i="10"/>
  <c r="K21" i="10"/>
  <c r="X20" i="10"/>
  <c r="K20" i="10"/>
  <c r="X19" i="10"/>
  <c r="K19" i="10"/>
  <c r="X18" i="10"/>
  <c r="K18" i="10"/>
  <c r="X17" i="10"/>
  <c r="K17" i="10"/>
  <c r="X16" i="10"/>
  <c r="K16" i="10"/>
  <c r="X15" i="10"/>
  <c r="K15" i="10"/>
  <c r="X14" i="10"/>
  <c r="K14" i="10"/>
  <c r="X13" i="10"/>
  <c r="K13" i="10"/>
  <c r="X12" i="10"/>
  <c r="K12" i="10"/>
  <c r="X11" i="10"/>
  <c r="K11" i="10"/>
  <c r="X10" i="10"/>
  <c r="K10" i="10"/>
  <c r="X9" i="10"/>
  <c r="K9" i="10"/>
  <c r="X8" i="10"/>
  <c r="K8" i="10"/>
  <c r="X7" i="10"/>
  <c r="K7" i="10"/>
  <c r="X6" i="10"/>
  <c r="K6" i="10"/>
  <c r="K29" i="10" s="1"/>
  <c r="X5" i="10"/>
  <c r="K5" i="10"/>
  <c r="AI28" i="3" l="1"/>
  <c r="O128" i="3"/>
  <c r="AI24" i="3"/>
  <c r="AH28" i="3"/>
  <c r="AG28" i="3"/>
  <c r="AR4" i="3"/>
  <c r="AJ28" i="3"/>
  <c r="M28" i="3"/>
  <c r="O28" i="3" s="1"/>
  <c r="X29" i="10"/>
  <c r="K104" i="10"/>
  <c r="K79" i="10"/>
  <c r="K54" i="10"/>
  <c r="U62" i="1" l="1"/>
  <c r="Q6" i="1"/>
  <c r="R6" i="1"/>
  <c r="S6" i="1"/>
  <c r="T6" i="1"/>
  <c r="U6" i="1"/>
  <c r="V6" i="1"/>
  <c r="W6" i="1"/>
  <c r="X6" i="1"/>
  <c r="Q7" i="1"/>
  <c r="R7" i="1"/>
  <c r="S7" i="1"/>
  <c r="T7" i="1"/>
  <c r="U7" i="1"/>
  <c r="V7" i="1"/>
  <c r="W7" i="1"/>
  <c r="X7" i="1"/>
  <c r="Q8" i="1"/>
  <c r="R8" i="1"/>
  <c r="S8" i="1"/>
  <c r="T8" i="1"/>
  <c r="U8" i="1"/>
  <c r="V8" i="1"/>
  <c r="W8" i="1"/>
  <c r="X8" i="1"/>
  <c r="Q9" i="1"/>
  <c r="R9" i="1"/>
  <c r="S9" i="1"/>
  <c r="T9" i="1"/>
  <c r="U9" i="1"/>
  <c r="V9" i="1"/>
  <c r="W9" i="1"/>
  <c r="X9" i="1"/>
  <c r="Q10" i="1"/>
  <c r="R10" i="1"/>
  <c r="S10" i="1"/>
  <c r="T10" i="1"/>
  <c r="U10" i="1"/>
  <c r="V10" i="1"/>
  <c r="W10" i="1"/>
  <c r="X10" i="1"/>
  <c r="Q11" i="1"/>
  <c r="R11" i="1"/>
  <c r="S11" i="1"/>
  <c r="T11" i="1"/>
  <c r="U11" i="1"/>
  <c r="V11" i="1"/>
  <c r="W11" i="1"/>
  <c r="X11" i="1"/>
  <c r="Q12" i="1"/>
  <c r="R12" i="1"/>
  <c r="S12" i="1"/>
  <c r="T12" i="1"/>
  <c r="U12" i="1"/>
  <c r="V12" i="1"/>
  <c r="W12" i="1"/>
  <c r="X12" i="1"/>
  <c r="Q13" i="1"/>
  <c r="R13" i="1"/>
  <c r="S13" i="1"/>
  <c r="T13" i="1"/>
  <c r="U13" i="1"/>
  <c r="V13" i="1"/>
  <c r="W13" i="1"/>
  <c r="X13" i="1"/>
  <c r="Q14" i="1"/>
  <c r="R14" i="1"/>
  <c r="S14" i="1"/>
  <c r="T14" i="1"/>
  <c r="U14" i="1"/>
  <c r="V14" i="1"/>
  <c r="W14" i="1"/>
  <c r="X14" i="1"/>
  <c r="Q15" i="1"/>
  <c r="R15" i="1"/>
  <c r="S15" i="1"/>
  <c r="T15" i="1"/>
  <c r="U15" i="1"/>
  <c r="V15" i="1"/>
  <c r="W15" i="1"/>
  <c r="X15" i="1"/>
  <c r="Q16" i="1"/>
  <c r="R16" i="1"/>
  <c r="S16" i="1"/>
  <c r="T16" i="1"/>
  <c r="U16" i="1"/>
  <c r="V16" i="1"/>
  <c r="W16" i="1"/>
  <c r="X16" i="1"/>
  <c r="Q17" i="1"/>
  <c r="R17" i="1"/>
  <c r="S17" i="1"/>
  <c r="T17" i="1"/>
  <c r="U17" i="1"/>
  <c r="V17" i="1"/>
  <c r="W17" i="1"/>
  <c r="X17" i="1"/>
  <c r="Q18" i="1"/>
  <c r="R18" i="1"/>
  <c r="S18" i="1"/>
  <c r="T18" i="1"/>
  <c r="U18" i="1"/>
  <c r="V18" i="1"/>
  <c r="W18" i="1"/>
  <c r="X18" i="1"/>
  <c r="Q19" i="1"/>
  <c r="R19" i="1"/>
  <c r="S19" i="1"/>
  <c r="T19" i="1"/>
  <c r="U19" i="1"/>
  <c r="V19" i="1"/>
  <c r="W19" i="1"/>
  <c r="X19" i="1"/>
  <c r="Q20" i="1"/>
  <c r="R20" i="1"/>
  <c r="S20" i="1"/>
  <c r="T20" i="1"/>
  <c r="U20" i="1"/>
  <c r="V20" i="1"/>
  <c r="W20" i="1"/>
  <c r="X20" i="1"/>
  <c r="Q21" i="1"/>
  <c r="R21" i="1"/>
  <c r="S21" i="1"/>
  <c r="T21" i="1"/>
  <c r="U21" i="1"/>
  <c r="V21" i="1"/>
  <c r="W21" i="1"/>
  <c r="X21" i="1"/>
  <c r="Q22" i="1"/>
  <c r="R22" i="1"/>
  <c r="S22" i="1"/>
  <c r="T22" i="1"/>
  <c r="U22" i="1"/>
  <c r="V22" i="1"/>
  <c r="W22" i="1"/>
  <c r="X22" i="1"/>
  <c r="Q23" i="1"/>
  <c r="R23" i="1"/>
  <c r="S23" i="1"/>
  <c r="T23" i="1"/>
  <c r="U23" i="1"/>
  <c r="V23" i="1"/>
  <c r="W23" i="1"/>
  <c r="X23" i="1"/>
  <c r="Q24" i="1"/>
  <c r="R24" i="1"/>
  <c r="S24" i="1"/>
  <c r="T24" i="1"/>
  <c r="U24" i="1"/>
  <c r="V24" i="1"/>
  <c r="W24" i="1"/>
  <c r="X24" i="1"/>
  <c r="Q25" i="1"/>
  <c r="R25" i="1"/>
  <c r="S25" i="1"/>
  <c r="T25" i="1"/>
  <c r="U25" i="1"/>
  <c r="V25" i="1"/>
  <c r="W25" i="1"/>
  <c r="X25" i="1"/>
  <c r="Q26" i="1"/>
  <c r="R26" i="1"/>
  <c r="S26" i="1"/>
  <c r="T26" i="1"/>
  <c r="U26" i="1"/>
  <c r="V26" i="1"/>
  <c r="W26" i="1"/>
  <c r="X26" i="1"/>
  <c r="Q27" i="1"/>
  <c r="R27" i="1"/>
  <c r="S27" i="1"/>
  <c r="T27" i="1"/>
  <c r="U27" i="1"/>
  <c r="V27" i="1"/>
  <c r="W27" i="1"/>
  <c r="X27" i="1"/>
  <c r="Q28" i="1"/>
  <c r="R28" i="1"/>
  <c r="S28" i="1"/>
  <c r="T28" i="1"/>
  <c r="U28" i="1"/>
  <c r="V28" i="1"/>
  <c r="W28" i="1"/>
  <c r="X28" i="1"/>
  <c r="R5" i="1"/>
  <c r="S5" i="1"/>
  <c r="T5" i="1"/>
  <c r="U5" i="1"/>
  <c r="V5" i="1"/>
  <c r="W5" i="1"/>
  <c r="X5" i="1"/>
  <c r="Q5" i="1"/>
  <c r="N131" i="1" l="1"/>
  <c r="K131" i="1"/>
  <c r="J131" i="1"/>
  <c r="I131" i="1"/>
  <c r="V31" i="10" s="1"/>
  <c r="H131" i="1"/>
  <c r="G131" i="1"/>
  <c r="F131" i="1"/>
  <c r="E131" i="1"/>
  <c r="D131" i="1"/>
  <c r="Q31" i="10" s="1"/>
  <c r="N129" i="1"/>
  <c r="N128" i="1"/>
  <c r="N127" i="1"/>
  <c r="N126" i="1"/>
  <c r="N125" i="1"/>
  <c r="T62" i="1"/>
  <c r="AE9" i="1" l="1"/>
  <c r="S31" i="10"/>
  <c r="AD9" i="1"/>
  <c r="R31" i="10"/>
  <c r="AG9" i="1"/>
  <c r="U31" i="10"/>
  <c r="AF9" i="1"/>
  <c r="T31" i="10"/>
  <c r="AI9" i="1"/>
  <c r="W31" i="10"/>
  <c r="AJ9" i="1"/>
  <c r="X31" i="10"/>
  <c r="N130" i="1"/>
  <c r="M131" i="1"/>
  <c r="AC9" i="1"/>
  <c r="AH9" i="1"/>
  <c r="AK9" i="1" s="1"/>
  <c r="W62" i="1"/>
  <c r="L131" i="1"/>
  <c r="S62" i="1" l="1"/>
  <c r="L6" i="1" l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5" i="1"/>
  <c r="L5" i="1"/>
  <c r="R62" i="1" l="1"/>
  <c r="Q62" i="1"/>
  <c r="E81" i="1" l="1"/>
  <c r="AD7" i="1" s="1"/>
  <c r="F81" i="1"/>
  <c r="AE7" i="1" s="1"/>
  <c r="G81" i="1"/>
  <c r="AF7" i="1" s="1"/>
  <c r="H81" i="1"/>
  <c r="AG7" i="1" s="1"/>
  <c r="I81" i="1"/>
  <c r="AH7" i="1" s="1"/>
  <c r="J81" i="1"/>
  <c r="AI7" i="1" s="1"/>
  <c r="K81" i="1"/>
  <c r="AJ7" i="1" s="1"/>
  <c r="D81" i="1"/>
  <c r="AC7" i="1" s="1"/>
  <c r="AK7" i="1" l="1"/>
  <c r="M81" i="1"/>
  <c r="L81" i="1"/>
  <c r="W31" i="1" l="1"/>
  <c r="V31" i="1"/>
  <c r="U31" i="1"/>
  <c r="T31" i="1"/>
  <c r="R31" i="1"/>
  <c r="S31" i="1"/>
  <c r="X31" i="1"/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E106" i="1"/>
  <c r="AD8" i="1" s="1"/>
  <c r="F106" i="1"/>
  <c r="AE8" i="1" s="1"/>
  <c r="G106" i="1"/>
  <c r="AF8" i="1" s="1"/>
  <c r="H106" i="1"/>
  <c r="AG8" i="1" s="1"/>
  <c r="I106" i="1"/>
  <c r="AH8" i="1" s="1"/>
  <c r="J106" i="1"/>
  <c r="AI8" i="1" s="1"/>
  <c r="K106" i="1"/>
  <c r="AJ8" i="1" s="1"/>
  <c r="E30" i="1"/>
  <c r="F30" i="1"/>
  <c r="G30" i="1"/>
  <c r="H30" i="1"/>
  <c r="I30" i="1"/>
  <c r="J30" i="1"/>
  <c r="K30" i="1"/>
  <c r="E55" i="1"/>
  <c r="AD6" i="1" s="1"/>
  <c r="F55" i="1"/>
  <c r="AE6" i="1" s="1"/>
  <c r="G55" i="1"/>
  <c r="AF6" i="1" s="1"/>
  <c r="H55" i="1"/>
  <c r="AG6" i="1" s="1"/>
  <c r="I55" i="1"/>
  <c r="AH6" i="1" s="1"/>
  <c r="J55" i="1"/>
  <c r="AI6" i="1" s="1"/>
  <c r="K55" i="1"/>
  <c r="AJ6" i="1" s="1"/>
  <c r="AH5" i="1" l="1"/>
  <c r="AH10" i="1" s="1"/>
  <c r="I132" i="1"/>
  <c r="AF5" i="1"/>
  <c r="G132" i="1"/>
  <c r="AJ5" i="1"/>
  <c r="K132" i="1"/>
  <c r="AI5" i="1"/>
  <c r="AI10" i="1" s="1"/>
  <c r="J132" i="1"/>
  <c r="AG5" i="1"/>
  <c r="H132" i="1"/>
  <c r="AE5" i="1"/>
  <c r="F132" i="1"/>
  <c r="AD5" i="1"/>
  <c r="AD10" i="1" s="1"/>
  <c r="E132" i="1"/>
  <c r="AK6" i="1"/>
  <c r="AK8" i="1"/>
  <c r="N30" i="1"/>
  <c r="N55" i="1"/>
  <c r="AG10" i="1" l="1"/>
  <c r="AK10" i="1" s="1"/>
  <c r="AK5" i="1"/>
  <c r="AJ10" i="1"/>
  <c r="AE10" i="1"/>
  <c r="AF10" i="1"/>
  <c r="D106" i="1"/>
  <c r="AC8" i="1" s="1"/>
  <c r="D55" i="1"/>
  <c r="AC6" i="1" s="1"/>
  <c r="D30" i="1"/>
  <c r="Q31" i="1"/>
  <c r="N5" i="1"/>
  <c r="O2" i="1"/>
  <c r="AE2" i="1" s="1"/>
  <c r="AC5" i="1" l="1"/>
  <c r="AC10" i="1" s="1"/>
  <c r="D132" i="1"/>
  <c r="L132" i="1" s="1"/>
  <c r="L30" i="1"/>
  <c r="M30" i="1"/>
  <c r="L55" i="1"/>
  <c r="M55" i="1"/>
  <c r="L106" i="1"/>
</calcChain>
</file>

<file path=xl/sharedStrings.xml><?xml version="1.0" encoding="utf-8"?>
<sst xmlns="http://schemas.openxmlformats.org/spreadsheetml/2006/main" count="5403" uniqueCount="1065">
  <si>
    <t>NR</t>
  </si>
  <si>
    <t>PROFILI</t>
  </si>
  <si>
    <t xml:space="preserve">DRAP </t>
  </si>
  <si>
    <t>Vende definitive dhe provizore të mbartuara nga muaj mëparshëm</t>
  </si>
  <si>
    <t>Vende definitive dhe provizore  për muajin korrent</t>
  </si>
  <si>
    <t>Punësime vende definitive nga portali</t>
  </si>
  <si>
    <t>Punësime vende provizore nga portali</t>
  </si>
  <si>
    <t>Punësime me kandidatë jashtë portalit</t>
  </si>
  <si>
    <t>Gjithsej punësime</t>
  </si>
  <si>
    <t>Vende definitive të deklaruara</t>
  </si>
  <si>
    <t>Vende provizore të deklaruara</t>
  </si>
  <si>
    <t>Arsimi Fillor</t>
  </si>
  <si>
    <t>Durrës</t>
  </si>
  <si>
    <t>Arsimi Parashkollor</t>
  </si>
  <si>
    <t>Durres</t>
  </si>
  <si>
    <t>FIER</t>
  </si>
  <si>
    <t>Arsimi Special</t>
  </si>
  <si>
    <t>KORÇË</t>
  </si>
  <si>
    <t>Art Pamor</t>
  </si>
  <si>
    <t>LEZHË</t>
  </si>
  <si>
    <t>Art pamor (shkolla artistike)</t>
  </si>
  <si>
    <t xml:space="preserve">TOTALI </t>
  </si>
  <si>
    <t>Balet (shkolla artistike)</t>
  </si>
  <si>
    <t>Biologji</t>
  </si>
  <si>
    <t>Edukim Fizik</t>
  </si>
  <si>
    <t>Fizikë</t>
  </si>
  <si>
    <t>Gjeografi</t>
  </si>
  <si>
    <t>Gjuhë Angleze</t>
  </si>
  <si>
    <t>Gjuhë Frënge</t>
  </si>
  <si>
    <t>Gjuhë Gjermane</t>
  </si>
  <si>
    <t>Gjuhë Greke</t>
  </si>
  <si>
    <t>Gjuhë Italiane</t>
  </si>
  <si>
    <t>Gjuhë Maqedonëse</t>
  </si>
  <si>
    <t>Gjuhë Shqipe dhe Letërsi</t>
  </si>
  <si>
    <t>Histori</t>
  </si>
  <si>
    <t>Kimi</t>
  </si>
  <si>
    <t>Matematikë</t>
  </si>
  <si>
    <t>Muzikë</t>
  </si>
  <si>
    <t>Muzikë (shkolla artistike)</t>
  </si>
  <si>
    <t>Shkenca Sociale</t>
  </si>
  <si>
    <t>Teknologji Informacioni dhe Komunikimi</t>
  </si>
  <si>
    <t>Turqisht</t>
  </si>
  <si>
    <t>TOTALI DRAP DURRËS</t>
  </si>
  <si>
    <t>0</t>
  </si>
  <si>
    <t>Fier</t>
  </si>
  <si>
    <t xml:space="preserve">TOTALI DRAP FIER </t>
  </si>
  <si>
    <t/>
  </si>
  <si>
    <t>Korçë</t>
  </si>
  <si>
    <t>TOTALI  DRAP KORCE</t>
  </si>
  <si>
    <t>Lezhë</t>
  </si>
  <si>
    <t>TOTALI  DRAP LEZHE</t>
  </si>
  <si>
    <t>TOTALI DPAP</t>
  </si>
  <si>
    <t xml:space="preserve">ZVAP </t>
  </si>
  <si>
    <t>Nr</t>
  </si>
  <si>
    <t>Shijak</t>
  </si>
  <si>
    <t xml:space="preserve">TOTALI  ZVAP </t>
  </si>
  <si>
    <t>Klos</t>
  </si>
  <si>
    <t>TOTALI  DRAP _________</t>
  </si>
  <si>
    <t>Mat</t>
  </si>
  <si>
    <t>ZVAP</t>
  </si>
  <si>
    <t>Berat</t>
  </si>
  <si>
    <t>Cerrik</t>
  </si>
  <si>
    <t>Devoll</t>
  </si>
  <si>
    <t>BELSH</t>
  </si>
  <si>
    <t>Gramsh</t>
  </si>
  <si>
    <t>Kolonje</t>
  </si>
  <si>
    <t>LIBRAZHD</t>
  </si>
  <si>
    <t>Maliq</t>
  </si>
  <si>
    <t>Peqin</t>
  </si>
  <si>
    <t>Pogradec</t>
  </si>
  <si>
    <t>POLIÇAN</t>
  </si>
  <si>
    <t>Prrenjas</t>
  </si>
  <si>
    <t>Kuçovë</t>
  </si>
  <si>
    <t>Korçë-Pustec</t>
  </si>
  <si>
    <t>Skrapar</t>
  </si>
  <si>
    <t>Elbasan</t>
  </si>
  <si>
    <t>SHKODER</t>
  </si>
  <si>
    <t>TOTALI  DRAP LEZHÊ</t>
  </si>
  <si>
    <t>LEZHE</t>
  </si>
  <si>
    <t>Kurbin</t>
  </si>
  <si>
    <t>HAS</t>
  </si>
  <si>
    <t>Puke-Fushe Arrez</t>
  </si>
  <si>
    <t xml:space="preserve">Nr </t>
  </si>
  <si>
    <t>DRAP</t>
  </si>
  <si>
    <t>Shkolla që ka përzgjedhur</t>
  </si>
  <si>
    <t>Nëse është punësuar nga portali apo me aplikante jashtë portali</t>
  </si>
  <si>
    <t>Lloji kontrates (Me afat, pa afat)</t>
  </si>
  <si>
    <t>Per mesuesit me kontrate me afat specifikoni:  Deri ne fund te vitit shkollor; zevendesim raporti; zevendesim leje lindje)</t>
  </si>
  <si>
    <t>Profili/Lënda (e kandidatit te punesuar)</t>
  </si>
  <si>
    <t xml:space="preserve">Profili ne te cilin eshte punesuar </t>
  </si>
  <si>
    <t>Emër  Mbiemër</t>
  </si>
  <si>
    <t>Piket Portali Piket dosja jashte portali</t>
  </si>
  <si>
    <t>Renditja ne portal/ Renditja jashte portalit</t>
  </si>
  <si>
    <t xml:space="preserve">Nr Tel </t>
  </si>
  <si>
    <t>e-mail</t>
  </si>
  <si>
    <t>DURRËS</t>
  </si>
  <si>
    <t>Kodi I Gjurmimit per kandidatet e portalit- Id personale per kandidatet jashte portalit</t>
  </si>
  <si>
    <t>Divjakë</t>
  </si>
  <si>
    <t>Gjuhë Shqipe Dhe Letërsi</t>
  </si>
  <si>
    <t>Arsim Special</t>
  </si>
  <si>
    <t>Arsim Fillor</t>
  </si>
  <si>
    <t>Muzikë (Shkolla Artistike)</t>
  </si>
  <si>
    <t>Finiq-Dropull</t>
  </si>
  <si>
    <t>Art Pamor (Shkolla Artistike)</t>
  </si>
  <si>
    <t>Mallakastër</t>
  </si>
  <si>
    <t>Patos</t>
  </si>
  <si>
    <t>Roskovec</t>
  </si>
  <si>
    <t>Sarandë-Konispol-Delvinë</t>
  </si>
  <si>
    <t>Selenicë</t>
  </si>
  <si>
    <t>TABELA E SHTESAVE TE VENDEVE TE LIRA</t>
  </si>
  <si>
    <t>profil ID</t>
  </si>
  <si>
    <t>Muaji I meparshem</t>
  </si>
  <si>
    <t>Muaji aktual</t>
  </si>
  <si>
    <t>Punesime vende vakante definitive nga portali</t>
  </si>
  <si>
    <t>Punesime vende vakante provizore nga portali</t>
  </si>
  <si>
    <t>Punesime me kandidate jashte portalit</t>
  </si>
  <si>
    <t>Gjithsej punesime</t>
  </si>
  <si>
    <t>Muaji i mëparshëm</t>
  </si>
  <si>
    <t xml:space="preserve">Vende vakante te lira definitive deklaruar paraprakisht </t>
  </si>
  <si>
    <t>Vende vakante provizore deklaruar paraprakisht</t>
  </si>
  <si>
    <t>Sp.B.Njerezore</t>
  </si>
  <si>
    <t>P.S.BNJSHS</t>
  </si>
  <si>
    <t>DREJTOR</t>
  </si>
  <si>
    <t>Bajame Skenderaj</t>
  </si>
  <si>
    <t>Zaira Gjika</t>
  </si>
  <si>
    <t>Girokastër-Libohovë</t>
  </si>
  <si>
    <t>Lushjne</t>
  </si>
  <si>
    <t>Përmet, Këlcyrë</t>
  </si>
  <si>
    <t>Tepelenë- Memaliaj</t>
  </si>
  <si>
    <t>Vlorë- Himarë</t>
  </si>
  <si>
    <t>SP.BNjerëzore</t>
  </si>
  <si>
    <t>Antuela Sherifaj</t>
  </si>
  <si>
    <t>Dibër</t>
  </si>
  <si>
    <t>Total deklarime</t>
  </si>
  <si>
    <t>Total V.lira</t>
  </si>
  <si>
    <t>V.Lira definitive</t>
  </si>
  <si>
    <t>V.lira provizore</t>
  </si>
  <si>
    <t>Bulqizë</t>
  </si>
  <si>
    <t>Kukës</t>
  </si>
  <si>
    <t>Nr.</t>
  </si>
  <si>
    <t>TIK</t>
  </si>
  <si>
    <t>Totali</t>
  </si>
  <si>
    <t>DIMAL</t>
  </si>
  <si>
    <t>Gjuhë rome</t>
  </si>
  <si>
    <t>Vetem  nga portali</t>
  </si>
  <si>
    <t>Profili</t>
  </si>
  <si>
    <t>Kandidatë nga Portali 2024</t>
  </si>
  <si>
    <t>Koreografi/Balet</t>
  </si>
  <si>
    <t>Ekonomi</t>
  </si>
  <si>
    <t>Gjuhë Turqisht</t>
  </si>
  <si>
    <t>Numri i kandidateve te portalit 2024, punesimet paafat dhe liste pritje</t>
  </si>
  <si>
    <t>Tiranë</t>
  </si>
  <si>
    <t>Krujë</t>
  </si>
  <si>
    <t>Def</t>
  </si>
  <si>
    <t>Prov</t>
  </si>
  <si>
    <t>TROPOJË</t>
  </si>
  <si>
    <t xml:space="preserve">MALESI E MADHE </t>
  </si>
  <si>
    <t>MIRDITË</t>
  </si>
  <si>
    <t xml:space="preserve">VAU DEJES </t>
  </si>
  <si>
    <t>Tetor-Punësime nga Portali 2024 me kontrate pa afat</t>
  </si>
  <si>
    <t>Nentor-Punësime nga Portali 2024 me kontrate pa afat</t>
  </si>
  <si>
    <t>Liste pritje</t>
  </si>
  <si>
    <t>Mesues ne dispozicion</t>
  </si>
  <si>
    <t>Gjuhe Angleze</t>
  </si>
  <si>
    <t>Gjuhe Shqipe</t>
  </si>
  <si>
    <t>Matematike</t>
  </si>
  <si>
    <t>Dhjetor -Punësime nga Portali 2024 me kontrate pa afat</t>
  </si>
  <si>
    <t>TOTALI  DRAP TIRANË</t>
  </si>
  <si>
    <t>TIRANË</t>
  </si>
  <si>
    <t xml:space="preserve">Biologji </t>
  </si>
  <si>
    <t>Tirane</t>
  </si>
  <si>
    <t>Vorë</t>
  </si>
  <si>
    <t>Kamëz</t>
  </si>
  <si>
    <t xml:space="preserve">Edukim Fizik </t>
  </si>
  <si>
    <t>Tik</t>
  </si>
  <si>
    <t>vezireuzuni5@gmail.com</t>
  </si>
  <si>
    <t>Rrogozhinë</t>
  </si>
  <si>
    <t>9-Vjecare Lekaj</t>
  </si>
  <si>
    <t>Kavajë</t>
  </si>
  <si>
    <t>Me Afat</t>
  </si>
  <si>
    <t>Shyqyri Peza</t>
  </si>
  <si>
    <t>Mesues Dispozicioni</t>
  </si>
  <si>
    <t>Andon Zako Cajupi</t>
  </si>
  <si>
    <t>Vasil Shanto</t>
  </si>
  <si>
    <t>Arsim-Fillor</t>
  </si>
  <si>
    <t xml:space="preserve">9- Vjecare Vajdin Lamaj Domje </t>
  </si>
  <si>
    <t>Gjuhe-Letersi</t>
  </si>
  <si>
    <t>Vezire Uzuni</t>
  </si>
  <si>
    <t>Deri Ne Ardhjen E Mesuesit Nga Portali</t>
  </si>
  <si>
    <t xml:space="preserve">Arsim Special </t>
  </si>
  <si>
    <t>Janar 25 -Punësime nga Portali 2024 me kontrate pa afat</t>
  </si>
  <si>
    <t>LISTA E TE PUNESUARVE NGA PORTALI DHE JASHTE PORTALIT PER PERIUDHËN- SHKURT  2025</t>
  </si>
  <si>
    <t>TOTALI VAKANCA PUNESIME SIPAS PROFILEVE DHE   DRAP - MUAJI SHKURT  2025</t>
  </si>
  <si>
    <t>TOTALI VAKANCA PUNESIME -  SIPAS ZVAP-eve - MUAJI SHKURT 2025</t>
  </si>
  <si>
    <t>TOTALI VAKANCA-PUNESIMET - DRAP TIRANË, MUAJI  SHKURT 2025</t>
  </si>
  <si>
    <t>Mimoza Halili</t>
  </si>
  <si>
    <t>MH32352410751</t>
  </si>
  <si>
    <t>mimozamuneka11@gmail.com</t>
  </si>
  <si>
    <t>Lindita Cani</t>
  </si>
  <si>
    <t>LC3341246339</t>
  </si>
  <si>
    <t>canilindita9@gmail.com</t>
  </si>
  <si>
    <t>Suada Kushta</t>
  </si>
  <si>
    <t>SK3236244353</t>
  </si>
  <si>
    <t>kushtasuada@gmail.com</t>
  </si>
  <si>
    <t>Entela Dorda</t>
  </si>
  <si>
    <t>ED3241243114</t>
  </si>
  <si>
    <t>enteladorda@outlook.com</t>
  </si>
  <si>
    <t>Stelina Liçi</t>
  </si>
  <si>
    <t>SL3232242996</t>
  </si>
  <si>
    <t>stelametaj10@gmail.com</t>
  </si>
  <si>
    <t xml:space="preserve">Fizike </t>
  </si>
  <si>
    <t>Esmeralda Kola</t>
  </si>
  <si>
    <t>I35210008D</t>
  </si>
  <si>
    <t>aldakola135@gmail.com</t>
  </si>
  <si>
    <t xml:space="preserve">Zevendesim Leje Lindje </t>
  </si>
  <si>
    <t>Jonida Qira</t>
  </si>
  <si>
    <t>JQ3234246548</t>
  </si>
  <si>
    <t>jonidaqira@gmail.com</t>
  </si>
  <si>
    <t xml:space="preserve">Gjuhe Frenge </t>
  </si>
  <si>
    <t xml:space="preserve">Miela Hasani </t>
  </si>
  <si>
    <t>MH3237242129</t>
  </si>
  <si>
    <t>mirelahasani13@icloud.com</t>
  </si>
  <si>
    <t>Gjimnazi Isa Boletini</t>
  </si>
  <si>
    <t xml:space="preserve">Xhenisa Dedaj </t>
  </si>
  <si>
    <t>XD3230242447</t>
  </si>
  <si>
    <t>xhenisadedaj@hotmail.com</t>
  </si>
  <si>
    <t>Adela Kalaja</t>
  </si>
  <si>
    <t>AK3424249477</t>
  </si>
  <si>
    <t>adelakalaja33@gmail.com</t>
  </si>
  <si>
    <t>Juljana Dedej</t>
  </si>
  <si>
    <t>JD34422411613</t>
  </si>
  <si>
    <t>juljanadedej89@gmail.com</t>
  </si>
  <si>
    <t>Naina Elmasllari</t>
  </si>
  <si>
    <t>K15715082F</t>
  </si>
  <si>
    <t>naina.esmanllari@gmail.com</t>
  </si>
  <si>
    <t>Sonila Shaba</t>
  </si>
  <si>
    <t>J55806015K</t>
  </si>
  <si>
    <t>sonilashaba@gmail.com</t>
  </si>
  <si>
    <t>9- Vjecare Ahmetaq</t>
  </si>
  <si>
    <t>Marjeta Mara</t>
  </si>
  <si>
    <t>J96008075V</t>
  </si>
  <si>
    <t>maramarjeta46@gmail.com</t>
  </si>
  <si>
    <t>K05517037N</t>
  </si>
  <si>
    <t>Glodiana Allaraj</t>
  </si>
  <si>
    <t>J05402042Q</t>
  </si>
  <si>
    <t>glodianaallarja@gmail.com</t>
  </si>
  <si>
    <t>erisa.karasani26@gmail.com</t>
  </si>
  <si>
    <t>Kopshti Nr.70</t>
  </si>
  <si>
    <t>zyfi1998@gmail.com</t>
  </si>
  <si>
    <t>Kopshti Nr.14</t>
  </si>
  <si>
    <t>irena.duzha@yahoo.com</t>
  </si>
  <si>
    <t>Kopshti Mezez/Fushe Koder</t>
  </si>
  <si>
    <t>shpresa.bukaci@hotmail.com</t>
  </si>
  <si>
    <t>Osman Myderizi</t>
  </si>
  <si>
    <t>Marie Logoreci</t>
  </si>
  <si>
    <t>mirelagrrica88@gmail.com</t>
  </si>
  <si>
    <t>Naim Frasheri</t>
  </si>
  <si>
    <t>ariansalla73@gmail.com, arjansalla73@gmail.com</t>
  </si>
  <si>
    <t>fatma.hazizi18@gmail.com</t>
  </si>
  <si>
    <t>Mustafa Greblleshi</t>
  </si>
  <si>
    <t>parashqevinaci1@gmail.com</t>
  </si>
  <si>
    <t>Qemal Cena</t>
  </si>
  <si>
    <t>ana.troksi@live.com</t>
  </si>
  <si>
    <t>valimehmeti11@gmail.com</t>
  </si>
  <si>
    <t>Kole Jakova</t>
  </si>
  <si>
    <t>enkimorina09@gmail.com</t>
  </si>
  <si>
    <t>Ahmet Boja</t>
  </si>
  <si>
    <t>buciarmenita@gmail.com</t>
  </si>
  <si>
    <t>lickollariu@gmail.com</t>
  </si>
  <si>
    <t>Qemal Stafa</t>
  </si>
  <si>
    <t>xhuljeta.c@gmail.com</t>
  </si>
  <si>
    <t>ibrgeri@gmail.com</t>
  </si>
  <si>
    <t>Servete Maci - Violine</t>
  </si>
  <si>
    <t>blerta_mucaj@hotmail.com</t>
  </si>
  <si>
    <t xml:space="preserve">Muzike </t>
  </si>
  <si>
    <t>anxhela_agolli@icloud.com</t>
  </si>
  <si>
    <t>Kostandin Kristoforidhi</t>
  </si>
  <si>
    <t>belbagoni0@gmail.com</t>
  </si>
  <si>
    <t>At Zef Pllumi</t>
  </si>
  <si>
    <t>1 Qershori</t>
  </si>
  <si>
    <t>Ymer Lala, Surrel</t>
  </si>
  <si>
    <t>Ramazan Jarani</t>
  </si>
  <si>
    <t>TOTALI VAKANCA PUNESIME -  SIPAS ZVAP FINIQ-DROPULL - MUAJI Shkurt 2025</t>
  </si>
  <si>
    <t>Shkurt 2025</t>
  </si>
  <si>
    <t>Erisa Hoxha</t>
  </si>
  <si>
    <t>EH1444241463</t>
  </si>
  <si>
    <t>erisae23@gmail.com</t>
  </si>
  <si>
    <t>Jelsjan Shima</t>
  </si>
  <si>
    <t>JS1442245780</t>
  </si>
  <si>
    <t>jelsianshima96@gmail.com</t>
  </si>
  <si>
    <t>Gjimnazi "Miti Zoi Zaka" Divjakë</t>
  </si>
  <si>
    <t>Blerta Bergjeçi</t>
  </si>
  <si>
    <t>J96002025C</t>
  </si>
  <si>
    <t>0685144428</t>
  </si>
  <si>
    <t>blerta.bregjeci2018@gmail.com</t>
  </si>
  <si>
    <t>Jakov Xoxa</t>
  </si>
  <si>
    <t>Kristi Dhima</t>
  </si>
  <si>
    <t>KD1345249689</t>
  </si>
  <si>
    <t>Kristidhima111@gmail.com</t>
  </si>
  <si>
    <t>Shyqyri Behari</t>
  </si>
  <si>
    <t>Enxhi Rista</t>
  </si>
  <si>
    <t>ER1337240709</t>
  </si>
  <si>
    <t>renxhi@ymail.com</t>
  </si>
  <si>
    <t>Ymer Xhafa</t>
  </si>
  <si>
    <t>Majlinda Lamaj</t>
  </si>
  <si>
    <t>ML4637247663</t>
  </si>
  <si>
    <t>majlifi@gmail.com</t>
  </si>
  <si>
    <t>Xhevit Fetahu</t>
  </si>
  <si>
    <t>Durim Lulaj</t>
  </si>
  <si>
    <t>DL1324240171</t>
  </si>
  <si>
    <t>durimlulaj1@gmail.com</t>
  </si>
  <si>
    <t>Kozma Ndreçka</t>
  </si>
  <si>
    <t>Brunilda Kullaj</t>
  </si>
  <si>
    <t>BK1324245143</t>
  </si>
  <si>
    <t>nildakullaj@live.it</t>
  </si>
  <si>
    <t>Liri Gero</t>
  </si>
  <si>
    <t>Vilma Metaj</t>
  </si>
  <si>
    <t>VM1340245650</t>
  </si>
  <si>
    <t>vilmalulaj23@gmail.com</t>
  </si>
  <si>
    <t>Irma Yzeiri</t>
  </si>
  <si>
    <t>IY3236249947</t>
  </si>
  <si>
    <t>yzeiriirma@gmail.com</t>
  </si>
  <si>
    <t>Roxhelina Kuka</t>
  </si>
  <si>
    <t>RK1336244677</t>
  </si>
  <si>
    <t>roxhelina.ruko@gmail.com</t>
  </si>
  <si>
    <t>Kristaq Shtëmbari</t>
  </si>
  <si>
    <t>Estela Suku</t>
  </si>
  <si>
    <t>ES13362412987</t>
  </si>
  <si>
    <t>estelasuku@hotmail.com</t>
  </si>
  <si>
    <t>Janaq Kilica</t>
  </si>
  <si>
    <t>Ilda Xhepi</t>
  </si>
  <si>
    <t>IX0736247363</t>
  </si>
  <si>
    <t>ildaxhepi18@gmail.com</t>
  </si>
  <si>
    <t>Ramiz Ceka</t>
  </si>
  <si>
    <t>Eriselda Xhepaj</t>
  </si>
  <si>
    <t>EX1326249523</t>
  </si>
  <si>
    <t>eriseldaxhepaj88@gmail.com</t>
  </si>
  <si>
    <t>Llazar Dashi</t>
  </si>
  <si>
    <t>Elda Naka</t>
  </si>
  <si>
    <t>EN1326247734</t>
  </si>
  <si>
    <t>eldaduda666@gmail.com</t>
  </si>
  <si>
    <t>Perikli Ikonomi</t>
  </si>
  <si>
    <t>Anila Prençe</t>
  </si>
  <si>
    <t>AP1326244753</t>
  </si>
  <si>
    <t>kriselaprence8@gmail.com</t>
  </si>
  <si>
    <t>Karafil Muskaj</t>
  </si>
  <si>
    <t>Harrun Meçaj</t>
  </si>
  <si>
    <t>HM1535244879</t>
  </si>
  <si>
    <t>harrun.mecaj@gmail.com</t>
  </si>
  <si>
    <t>Jani Bakalli</t>
  </si>
  <si>
    <t>Tabene Haxhiaj</t>
  </si>
  <si>
    <t>TH1347245586</t>
  </si>
  <si>
    <t>teahaxhiaj033@gmail.com</t>
  </si>
  <si>
    <t>Lesina Dervishaj</t>
  </si>
  <si>
    <t>LD1341241780</t>
  </si>
  <si>
    <t>lesinadervishaj@gmail.com</t>
  </si>
  <si>
    <t>Andon Xoxa</t>
  </si>
  <si>
    <t>Pranvera Rrokaj</t>
  </si>
  <si>
    <t>PR13362411869</t>
  </si>
  <si>
    <t>pranvi_89@hotmail.com</t>
  </si>
  <si>
    <t>Markeljana Sulaj</t>
  </si>
  <si>
    <t>MS1324240546</t>
  </si>
  <si>
    <t>markela.sulaj@gmail.com</t>
  </si>
  <si>
    <t>Marsela Naka</t>
  </si>
  <si>
    <t>MN1324245032</t>
  </si>
  <si>
    <t>mnaka0706@gmail.com</t>
  </si>
  <si>
    <t>Kristaq Lena</t>
  </si>
  <si>
    <t>F91214079Q</t>
  </si>
  <si>
    <t>Kristaq_lena@hotmail.com</t>
  </si>
  <si>
    <t>Gjirokastër-Libohovë</t>
  </si>
  <si>
    <t>Siri Shapllo</t>
  </si>
  <si>
    <t>Esmeralda Tanku</t>
  </si>
  <si>
    <t>ET1641242062</t>
  </si>
  <si>
    <t>tankuesmeralda3@gmail.com</t>
  </si>
  <si>
    <t>Lushnje</t>
  </si>
  <si>
    <t>Marjeta Klecjo</t>
  </si>
  <si>
    <t>MK14242410413</t>
  </si>
  <si>
    <t>klecjomarjeta@gmail.com</t>
  </si>
  <si>
    <t>Xhoana Bali</t>
  </si>
  <si>
    <t>XB14242411803</t>
  </si>
  <si>
    <t>balixhoana@gmail.com</t>
  </si>
  <si>
    <t>9V Irakli Bozo</t>
  </si>
  <si>
    <t>Sidorela Bali</t>
  </si>
  <si>
    <t>SB1424246981</t>
  </si>
  <si>
    <t>sidorelanexha95@gmail.com</t>
  </si>
  <si>
    <t>Gj 18 Tetori</t>
  </si>
  <si>
    <t>Eglantina Kuqi</t>
  </si>
  <si>
    <t>H85217192R</t>
  </si>
  <si>
    <t>eglantina.kuqi7@gmail.com</t>
  </si>
  <si>
    <t>9V Kongresi I Lushnjes</t>
  </si>
  <si>
    <t>Lediona Korreshi</t>
  </si>
  <si>
    <t>LK1436246739</t>
  </si>
  <si>
    <t>ledionakorreshi1997@gmail.com</t>
  </si>
  <si>
    <t>Elona Bardho</t>
  </si>
  <si>
    <t>EB4024244990</t>
  </si>
  <si>
    <t>elona2020@hotmail.com</t>
  </si>
  <si>
    <t>Përmet-Këlcyrë</t>
  </si>
  <si>
    <t>Efti Vezuli</t>
  </si>
  <si>
    <t>K15818032L</t>
  </si>
  <si>
    <t>vezuliefti@gmail.com</t>
  </si>
  <si>
    <t>Anilda Peci</t>
  </si>
  <si>
    <t>I25830222G</t>
  </si>
  <si>
    <t>anildapeci30@gmail.com</t>
  </si>
  <si>
    <t>Alush Grepcka</t>
  </si>
  <si>
    <t>Aida Selami</t>
  </si>
  <si>
    <t>J55912002M</t>
  </si>
  <si>
    <t>aidamarra2@gmail.com</t>
  </si>
  <si>
    <t>Naun Doko</t>
  </si>
  <si>
    <t>Habibe Hajdini</t>
  </si>
  <si>
    <t>HH1330246017</t>
  </si>
  <si>
    <t>habibehajdini@hotmail.com</t>
  </si>
  <si>
    <t>Vlorë-Himarë</t>
  </si>
  <si>
    <t>Zigur Lelo</t>
  </si>
  <si>
    <t xml:space="preserve">Danjela Xhelaj </t>
  </si>
  <si>
    <t>DX3624246979</t>
  </si>
  <si>
    <t>danjelaxhelaj@yahoo.com</t>
  </si>
  <si>
    <t>Naim Frashëri</t>
  </si>
  <si>
    <t>Art Pamor (Pikture)</t>
  </si>
  <si>
    <t xml:space="preserve">Albion Asllanaj </t>
  </si>
  <si>
    <t>J01218057O</t>
  </si>
  <si>
    <t xml:space="preserve">albionasllanaj90@gmail.com </t>
  </si>
  <si>
    <t xml:space="preserve">Muco Delo </t>
  </si>
  <si>
    <t>Klejda Bregu</t>
  </si>
  <si>
    <t>J55402094D</t>
  </si>
  <si>
    <t>klejda.dule2015@gmail.com</t>
  </si>
  <si>
    <t xml:space="preserve">Ismail Qemali </t>
  </si>
  <si>
    <t xml:space="preserve">Elda Mana </t>
  </si>
  <si>
    <t>EM36242410083</t>
  </si>
  <si>
    <t>eldakadena@gmail.com</t>
  </si>
  <si>
    <t xml:space="preserve">Memo Meto </t>
  </si>
  <si>
    <t xml:space="preserve">Italba Hoxhaj </t>
  </si>
  <si>
    <t>IH3636248285</t>
  </si>
  <si>
    <t>italbahameti@yahoo.com</t>
  </si>
  <si>
    <t xml:space="preserve">Rilindja </t>
  </si>
  <si>
    <t xml:space="preserve">Klea Tahiraj </t>
  </si>
  <si>
    <t>KT3648242054</t>
  </si>
  <si>
    <t>kleagrembi98@gmail.com</t>
  </si>
  <si>
    <t xml:space="preserve">Lef Sallata </t>
  </si>
  <si>
    <t>Klodjana Sinanaj</t>
  </si>
  <si>
    <t>KS36342412657</t>
  </si>
  <si>
    <t xml:space="preserve">Jani Minga </t>
  </si>
  <si>
    <t xml:space="preserve">Dejnali Golemi </t>
  </si>
  <si>
    <t>DG3635244634</t>
  </si>
  <si>
    <t>dejnalibocaj@gmail.com</t>
  </si>
  <si>
    <t xml:space="preserve">Kristi Muçollari </t>
  </si>
  <si>
    <t>KM3630242451</t>
  </si>
  <si>
    <t>mucollarikristi7@gmail.com</t>
  </si>
  <si>
    <t xml:space="preserve">Algita Aliaj </t>
  </si>
  <si>
    <t>AA36362413736</t>
  </si>
  <si>
    <t>aliajalgita@gmail.com</t>
  </si>
  <si>
    <t>Zv.Raport Mjekesor</t>
  </si>
  <si>
    <t>Erisa Karasani</t>
  </si>
  <si>
    <t>EK3224245408</t>
  </si>
  <si>
    <t>Vakant</t>
  </si>
  <si>
    <t>Inva Zyfi</t>
  </si>
  <si>
    <t>IZ32252413352</t>
  </si>
  <si>
    <t>Irena Duzha</t>
  </si>
  <si>
    <t>ID3225248995</t>
  </si>
  <si>
    <t>Shpresa Bukaçi</t>
  </si>
  <si>
    <t>SB32252410565</t>
  </si>
  <si>
    <t>Xhenisa Dedaj</t>
  </si>
  <si>
    <t>Mirela Grrica</t>
  </si>
  <si>
    <t>MG32302410034</t>
  </si>
  <si>
    <t>Arian Salla</t>
  </si>
  <si>
    <t>AS32322410117</t>
  </si>
  <si>
    <t>Kushtrimi I Lirise</t>
  </si>
  <si>
    <t>Zv.Leje Lindje</t>
  </si>
  <si>
    <t>Fatma Hazizi</t>
  </si>
  <si>
    <t>FH46362410620</t>
  </si>
  <si>
    <t>Parashqevi Velija</t>
  </si>
  <si>
    <t>PV3236244975</t>
  </si>
  <si>
    <t>Ana Kamberi</t>
  </si>
  <si>
    <t>AK3237240517</t>
  </si>
  <si>
    <t>Asim Vokshi 10 Ore + Sami Frasheri 11 Ore</t>
  </si>
  <si>
    <t>Valdete Mehmeti</t>
  </si>
  <si>
    <t>VM3238246721</t>
  </si>
  <si>
    <t>Deri Ne Perfundim Te Vitit Mesimor 2024 - 2025</t>
  </si>
  <si>
    <t>Enkeleda Hajrullaj</t>
  </si>
  <si>
    <t>EH32412410314</t>
  </si>
  <si>
    <t>Armenita Buci</t>
  </si>
  <si>
    <t>AB3241247738</t>
  </si>
  <si>
    <t>Uarda Liçkollari</t>
  </si>
  <si>
    <t>UL32412411155</t>
  </si>
  <si>
    <t>Xhuljeta Çyçeni</t>
  </si>
  <si>
    <t>XÇ3243247170</t>
  </si>
  <si>
    <t xml:space="preserve">Leke Gjiknuri  </t>
  </si>
  <si>
    <t>Geraldo Ibrahimi</t>
  </si>
  <si>
    <t>GI1844242333</t>
  </si>
  <si>
    <t>Blerta Muçaj</t>
  </si>
  <si>
    <t>BM3245247388</t>
  </si>
  <si>
    <t>Kushtrimi I Lirise 12 Ore  + 26 Nentori 8 Ore + Tufine 4 Ore</t>
  </si>
  <si>
    <t>Anxhela Agolli</t>
  </si>
  <si>
    <t>AA3245249665</t>
  </si>
  <si>
    <t>Agron Belba</t>
  </si>
  <si>
    <t>AB3247244332</t>
  </si>
  <si>
    <t>Anglisht</t>
  </si>
  <si>
    <t>Alketa Kulli</t>
  </si>
  <si>
    <t>K15117011J</t>
  </si>
  <si>
    <t>Stelina Palushi</t>
  </si>
  <si>
    <t>J9592706D</t>
  </si>
  <si>
    <t>Leonora Shehi</t>
  </si>
  <si>
    <t>I15718059K</t>
  </si>
  <si>
    <t>Niket Dardani (8 Ore Matematike + 4 Ore Fizike) + Jeronim De Rada 8 Ore Tik</t>
  </si>
  <si>
    <t>Matematike - Fizike - Tik</t>
  </si>
  <si>
    <t>Fatmir Ceka</t>
  </si>
  <si>
    <t>I90210010L</t>
  </si>
  <si>
    <t>Elma Lila</t>
  </si>
  <si>
    <t>J95823031M</t>
  </si>
  <si>
    <t>Etleva Lilamani</t>
  </si>
  <si>
    <t>H05708026C</t>
  </si>
  <si>
    <t>Zv.Leje Administrative</t>
  </si>
  <si>
    <t>Danjel Kucaj</t>
  </si>
  <si>
    <t>J50217031T</t>
  </si>
  <si>
    <t>Lunder 9 Ore + Vartese Mjull Bathore 2 Ore + Krrabe 9 Ore</t>
  </si>
  <si>
    <t>Festim  Deda</t>
  </si>
  <si>
    <t>I90130043P</t>
  </si>
  <si>
    <t>Arta Sadiku</t>
  </si>
  <si>
    <t>K15730037Q</t>
  </si>
  <si>
    <t>Arsim Parashkollor</t>
  </si>
  <si>
    <t>Hanke Kaziu</t>
  </si>
  <si>
    <t>I15707084C</t>
  </si>
  <si>
    <t>Sadi Nuri, Ndroq (6 Ore Tik + 4 Ore Matematike) + Myslym Shima 8 Ore Tik + Gustav Mayer 6 Ore Tik</t>
  </si>
  <si>
    <t>Ardita Islamaj</t>
  </si>
  <si>
    <t>J66110061P</t>
  </si>
  <si>
    <t>TOTALI VAKANCA PUNESIME  MUAJI Shkurt 2025</t>
  </si>
  <si>
    <t>TOTALI VAKANCA-PUNESIMET - DRAP:_KORÇË, MUAJI  Shkurt 2025</t>
  </si>
  <si>
    <t>Shenim:Pozicioni i mbartur i profilit fizike nuk eshte paraqitur ne tabele pasi norma u shpernda ne mesuesit e sistemit.</t>
  </si>
  <si>
    <t>Shenim : Nje vend gjuhe angleze dhe nje vend matematike nuk mbarten per muajin shkurt sepse nuk ka pasur mesues te interesuar dhe norma ju eshte shperndare mesuesve te sistemit.</t>
  </si>
  <si>
    <t>Nga Portali</t>
  </si>
  <si>
    <t>Ardjana Kinçe</t>
  </si>
  <si>
    <t>AK0124242069</t>
  </si>
  <si>
    <t>filajardjana90@gmail.com</t>
  </si>
  <si>
    <t>Migena Danushi</t>
  </si>
  <si>
    <t>MD0136245105</t>
  </si>
  <si>
    <t>migenadanushi30@gmail.com</t>
  </si>
  <si>
    <t>Algerta Domi</t>
  </si>
  <si>
    <t>AD0124248604</t>
  </si>
  <si>
    <t>algertahajdari@gmail.com</t>
  </si>
  <si>
    <t>Armela Krëku</t>
  </si>
  <si>
    <t>AK0144245564</t>
  </si>
  <si>
    <t>armelakreku95@gmail.com</t>
  </si>
  <si>
    <t>Vazhdon</t>
  </si>
  <si>
    <t>Hasan Kotollaku</t>
  </si>
  <si>
    <t>HK01362410404</t>
  </si>
  <si>
    <t>Hasankotollaku@gmail.com</t>
  </si>
  <si>
    <t>Marjana Zyfi</t>
  </si>
  <si>
    <t>MZ2224247077</t>
  </si>
  <si>
    <t>marjanazyfi@yahoo.com</t>
  </si>
  <si>
    <t>Dimal</t>
  </si>
  <si>
    <t xml:space="preserve">Ylli Shehu </t>
  </si>
  <si>
    <t>YS5341241974</t>
  </si>
  <si>
    <t>yllishehu89@gmail.com</t>
  </si>
  <si>
    <t>Belsh</t>
  </si>
  <si>
    <t>Grekan</t>
  </si>
  <si>
    <t>Serxhjo Halili</t>
  </si>
  <si>
    <t>SH0932242329</t>
  </si>
  <si>
    <t>serxhjohalili17@gmail.com</t>
  </si>
  <si>
    <t>Zëvendesim Leje Lindje</t>
  </si>
  <si>
    <t>Kleonard Mërzheku</t>
  </si>
  <si>
    <t>KM1030246353</t>
  </si>
  <si>
    <t>never1never110@gmail.com</t>
  </si>
  <si>
    <t>Eda Shurdha</t>
  </si>
  <si>
    <t>ES1041245612</t>
  </si>
  <si>
    <t>Edashurdha3@gmail.com</t>
  </si>
  <si>
    <t>Albano Hasa</t>
  </si>
  <si>
    <t>J06227017S</t>
  </si>
  <si>
    <t>0684572175</t>
  </si>
  <si>
    <t>albanohasa6@gmail.com</t>
  </si>
  <si>
    <t>Arlida Gupi</t>
  </si>
  <si>
    <t>AG22362413735</t>
  </si>
  <si>
    <t>arlidagupi@gmail.com</t>
  </si>
  <si>
    <t>Loreta Pasho</t>
  </si>
  <si>
    <t>LP3241244361</t>
  </si>
  <si>
    <t>loretapasho22@gmail.com</t>
  </si>
  <si>
    <t>Shkolla Profesionale Teknike</t>
  </si>
  <si>
    <t>Xhensila Kuqo</t>
  </si>
  <si>
    <t>XK2043241538</t>
  </si>
  <si>
    <t>xhenikuqo2@gmail.com</t>
  </si>
  <si>
    <t>Xhevahir Sulenji</t>
  </si>
  <si>
    <t>H20724018O</t>
  </si>
  <si>
    <t>xhevahirsulenj@yahoo.com</t>
  </si>
  <si>
    <t>Librazhd</t>
  </si>
  <si>
    <t>BÇ4535246637</t>
  </si>
  <si>
    <t>bleona.cela12@gmail.com</t>
  </si>
  <si>
    <t xml:space="preserve">9- Vjeçare  Hasmashaj </t>
  </si>
  <si>
    <t>KG1236244735</t>
  </si>
  <si>
    <t>klaudia.gjevori@outlook.com</t>
  </si>
  <si>
    <t xml:space="preserve">Gjimnazi "Zihni Magani" Peqin </t>
  </si>
  <si>
    <t xml:space="preserve">18.02.2025- 26.03.2025 </t>
  </si>
  <si>
    <t>PS0942245091</t>
  </si>
  <si>
    <t>pranverasalla@hotmail.com</t>
  </si>
  <si>
    <t>Kozma Gj. Basho</t>
  </si>
  <si>
    <t>Ledja Ibi</t>
  </si>
  <si>
    <t>LI19352410332</t>
  </si>
  <si>
    <t>ibiledja@gmail.com</t>
  </si>
  <si>
    <t>Tre Dëshmorët</t>
  </si>
  <si>
    <t>Enkeleda Xhukellari</t>
  </si>
  <si>
    <t>J65601087W</t>
  </si>
  <si>
    <t>enkeledaxhukellari@gmail.com</t>
  </si>
  <si>
    <t>Gjok Shqiptari</t>
  </si>
  <si>
    <t>Ermelinda Eshi</t>
  </si>
  <si>
    <t>EE2036249199</t>
  </si>
  <si>
    <t>ermelindaeshi@gmail.com</t>
  </si>
  <si>
    <t>Rexhep Xhemollari</t>
  </si>
  <si>
    <t>Romina Zerelli</t>
  </si>
  <si>
    <t>RZ1936240131</t>
  </si>
  <si>
    <t>romina.zerelli@gmail.com</t>
  </si>
  <si>
    <t>Muharrem Çollaku</t>
  </si>
  <si>
    <t>Eglantina Jaçelli</t>
  </si>
  <si>
    <t>EJ2044246315</t>
  </si>
  <si>
    <t>eglantinajacelli1@gmail.com</t>
  </si>
  <si>
    <t>Genti Guxholli</t>
  </si>
  <si>
    <t>GG2046241222</t>
  </si>
  <si>
    <t>gentiguxholli@yahoo.com</t>
  </si>
  <si>
    <t>Vilma Galla</t>
  </si>
  <si>
    <t>VK2041245468</t>
  </si>
  <si>
    <t>pogradec2007@yahoo.com</t>
  </si>
  <si>
    <t>Neim Muçelli</t>
  </si>
  <si>
    <t>Kesjana Stefo</t>
  </si>
  <si>
    <t>KS1930248946</t>
  </si>
  <si>
    <t>gkesjana@yahoo.com</t>
  </si>
  <si>
    <t>Matematikë-Fizikë</t>
  </si>
  <si>
    <t>Shkëlqim Pallaveshi</t>
  </si>
  <si>
    <t>F40702027S</t>
  </si>
  <si>
    <t>*0675456503</t>
  </si>
  <si>
    <t>shkelqim.cpa@gmail.com</t>
  </si>
  <si>
    <t>Gjimnazi "5 Tetori"</t>
  </si>
  <si>
    <t>Armela Bushi</t>
  </si>
  <si>
    <t>J46104066A</t>
  </si>
  <si>
    <t>0697643500</t>
  </si>
  <si>
    <t>armelabushi747@gmail.com</t>
  </si>
  <si>
    <t>Erald Zonja</t>
  </si>
  <si>
    <t>EZ1942245239</t>
  </si>
  <si>
    <t>aldizonja@yahoo.com</t>
  </si>
  <si>
    <t>Kristi Foto</t>
  </si>
  <si>
    <t>KF1942245532</t>
  </si>
  <si>
    <t>kristifoto937@yahoo.com</t>
  </si>
  <si>
    <t>Amina Xhafka</t>
  </si>
  <si>
    <t>AX1930241468</t>
  </si>
  <si>
    <t>aminaxhafka@hotmail.com</t>
  </si>
  <si>
    <t>Rozela Merolli</t>
  </si>
  <si>
    <t>RM1935247317</t>
  </si>
  <si>
    <t>rozelamerolli@yahoo.com</t>
  </si>
  <si>
    <t>Zëvendësim Raporti</t>
  </si>
  <si>
    <t>Denada Isa</t>
  </si>
  <si>
    <t>DI1941243061</t>
  </si>
  <si>
    <t>denadadapellari6@gmail.com</t>
  </si>
  <si>
    <t>Europa</t>
  </si>
  <si>
    <t>Neritan Sina</t>
  </si>
  <si>
    <t>NS0924245986</t>
  </si>
  <si>
    <t>neritan_sina@yahoo.com</t>
  </si>
  <si>
    <t>Qemal Haxhihasani 2</t>
  </si>
  <si>
    <t>Florina Balla</t>
  </si>
  <si>
    <t>FB0924241844</t>
  </si>
  <si>
    <t>ballaflorina5@gmail.com</t>
  </si>
  <si>
    <t>Dhaskal Todri</t>
  </si>
  <si>
    <t>Ilva Gërdani</t>
  </si>
  <si>
    <t>IG0936244292</t>
  </si>
  <si>
    <t>Ilva87@yahoo.com</t>
  </si>
  <si>
    <t>Mlizë</t>
  </si>
  <si>
    <t>Ada Kadriu</t>
  </si>
  <si>
    <t>AK0938245770</t>
  </si>
  <si>
    <t>adaibershimi19821@gmail.com</t>
  </si>
  <si>
    <t>Hajdaran</t>
  </si>
  <si>
    <t>Marsela Pançi</t>
  </si>
  <si>
    <t>MP0141246105</t>
  </si>
  <si>
    <t>panci.marsela1988@gmail.com</t>
  </si>
  <si>
    <t>Kuqan</t>
  </si>
  <si>
    <t>Anxhela Kasa</t>
  </si>
  <si>
    <t>AK0941244233</t>
  </si>
  <si>
    <t>anxhelagjoshi1@gmail.com</t>
  </si>
  <si>
    <t>Griqan Poshtë</t>
  </si>
  <si>
    <t>Luiza Shqau</t>
  </si>
  <si>
    <t>LS0944244298</t>
  </si>
  <si>
    <t>lleshanaku.luiza@gmail.com</t>
  </si>
  <si>
    <t>Poliçan</t>
  </si>
  <si>
    <t>J20503065I</t>
  </si>
  <si>
    <t>iliamita1992@gmail.com</t>
  </si>
  <si>
    <t>AA0136247463</t>
  </si>
  <si>
    <t>azemiantonel@gmail.com</t>
  </si>
  <si>
    <t>I61223050L</t>
  </si>
  <si>
    <t>katihoxha6@gmail.com</t>
  </si>
  <si>
    <t>TOTALI VAKANCA PUNESIME -  SIPAS ZVAP-eve - MUAJI _____________</t>
  </si>
  <si>
    <t>TOTALI VAKANCA-PUNESIMET - DRAP:________________, MUAJI  __________________</t>
  </si>
  <si>
    <t>DURRES</t>
  </si>
  <si>
    <t>SHKURT 2025</t>
  </si>
  <si>
    <t>Gjimnazi "Pjetër Budi" Burrel</t>
  </si>
  <si>
    <t>Lule Nela</t>
  </si>
  <si>
    <t>J15422038U</t>
  </si>
  <si>
    <t>lulenela@gmail.com</t>
  </si>
  <si>
    <t>Diber</t>
  </si>
  <si>
    <t>Zevendesim Raporti</t>
  </si>
  <si>
    <t>Gjuhe -Letersi Anglisht</t>
  </si>
  <si>
    <t>Jonida Islami</t>
  </si>
  <si>
    <t>J26127003B</t>
  </si>
  <si>
    <t>jonidaislami47@gmail.com</t>
  </si>
  <si>
    <t>Grisilda Kalari</t>
  </si>
  <si>
    <t>J45719003C</t>
  </si>
  <si>
    <t>gazidedegrisilda@gmail.com</t>
  </si>
  <si>
    <t>Gerald Manja</t>
  </si>
  <si>
    <t>J00419007L</t>
  </si>
  <si>
    <t>geraldmanja1213@gmail.com</t>
  </si>
  <si>
    <t>Fizike</t>
  </si>
  <si>
    <t>Ilmije Kandrri</t>
  </si>
  <si>
    <t>G95701216D</t>
  </si>
  <si>
    <t>0 682784884</t>
  </si>
  <si>
    <t>ekandri@gmail.com</t>
  </si>
  <si>
    <t>Gjimnazi " Said Najdeni" Peshkopi</t>
  </si>
  <si>
    <t xml:space="preserve">Matematike </t>
  </si>
  <si>
    <t>Roalda Domazeti</t>
  </si>
  <si>
    <t>K05603005B</t>
  </si>
  <si>
    <t>2</t>
  </si>
  <si>
    <t>44</t>
  </si>
  <si>
    <t>693944068</t>
  </si>
  <si>
    <t>Demozetiroalda@Gmail.Com</t>
  </si>
  <si>
    <t>"Tahir Hoxha"</t>
  </si>
  <si>
    <t>Brunilda Rexhepi</t>
  </si>
  <si>
    <t>J35210008E</t>
  </si>
  <si>
    <t>rexhepibrunilda10@gmail.com</t>
  </si>
  <si>
    <t xml:space="preserve"> Nga Portali</t>
  </si>
  <si>
    <t>Kruje</t>
  </si>
  <si>
    <t>Ramazan Jangozi</t>
  </si>
  <si>
    <t>Ornela Zeneli</t>
  </si>
  <si>
    <t>OZ0735249445</t>
  </si>
  <si>
    <t>ornelazeneli1998@icloud.com</t>
  </si>
  <si>
    <t xml:space="preserve">Haxhi Qira </t>
  </si>
  <si>
    <t>Ervina Xhixha</t>
  </si>
  <si>
    <t>K05811076</t>
  </si>
  <si>
    <t>XHIXHAERVINA@GMAIL.COM</t>
  </si>
  <si>
    <t>Arberia</t>
  </si>
  <si>
    <t>Matematike Informatike</t>
  </si>
  <si>
    <t>Valter Caca</t>
  </si>
  <si>
    <t>J80537011V</t>
  </si>
  <si>
    <t>cacavalter0@gmail.com</t>
  </si>
  <si>
    <t>Selman Daci</t>
  </si>
  <si>
    <t>Teknologji Informacioni Dhe Komunikimi</t>
  </si>
  <si>
    <t>Santa Cuni</t>
  </si>
  <si>
    <t>DX0741242639</t>
  </si>
  <si>
    <t>swlej_91@hotmail.com</t>
  </si>
  <si>
    <t>Adem Gjeli</t>
  </si>
  <si>
    <t>Aida Topalli</t>
  </si>
  <si>
    <t>AT0741244040</t>
  </si>
  <si>
    <t>topalliaida93@gmail.com</t>
  </si>
  <si>
    <t>Abedin Dino</t>
  </si>
  <si>
    <t>Mirlinda Elezaj</t>
  </si>
  <si>
    <t>ME0844249042</t>
  </si>
  <si>
    <t>linda.elezaj2000@gmail.com</t>
  </si>
  <si>
    <t>Isuf Ferra</t>
  </si>
  <si>
    <t>Nertila Shqipe</t>
  </si>
  <si>
    <t>NS08412410839</t>
  </si>
  <si>
    <t>nertilashqipe84@gmail.com</t>
  </si>
  <si>
    <t>Kushtrimi I Lirisë</t>
  </si>
  <si>
    <t>Qamile Pana</t>
  </si>
  <si>
    <t>QP0841244934</t>
  </si>
  <si>
    <t>ajlareis1@gmail.com</t>
  </si>
  <si>
    <t>Vadardhë + Olsi Lasko Part Time</t>
  </si>
  <si>
    <t>Elvira Marina</t>
  </si>
  <si>
    <t>J25503062R</t>
  </si>
  <si>
    <t>etragaj@yahoo.com</t>
  </si>
  <si>
    <t>Njazi Mastori</t>
  </si>
  <si>
    <t>Arlina Sula</t>
  </si>
  <si>
    <t>AS0824242346</t>
  </si>
  <si>
    <t>arlina.sula95@gmail.com</t>
  </si>
  <si>
    <t>Armath</t>
  </si>
  <si>
    <t>Lumturie Doda</t>
  </si>
  <si>
    <t>LD0841242905</t>
  </si>
  <si>
    <t>lume.doda94@gmail.com</t>
  </si>
  <si>
    <t>Marie Kaçulini</t>
  </si>
  <si>
    <t>Artenisa Zeqiri</t>
  </si>
  <si>
    <t>AZ08482412297</t>
  </si>
  <si>
    <t>artenisazeqiri@yahoo.com</t>
  </si>
  <si>
    <t>Pal Zefi</t>
  </si>
  <si>
    <t>Gerta Lila</t>
  </si>
  <si>
    <t>GL0824244540</t>
  </si>
  <si>
    <t>gerta.lila12@yahoo.com</t>
  </si>
  <si>
    <t>Bedrie Bebeziqi + Olsi Lasko Part Time</t>
  </si>
  <si>
    <t>Blerta Baçi</t>
  </si>
  <si>
    <t>I65529071L</t>
  </si>
  <si>
    <t>baciblerta86@gmail.com</t>
  </si>
  <si>
    <t>Hajdar Dushi</t>
  </si>
  <si>
    <t>Donika Bajrami</t>
  </si>
  <si>
    <t>DB0824242085</t>
  </si>
  <si>
    <t>donika.bajrami71@icloud.com</t>
  </si>
  <si>
    <t>Vasil Ziu</t>
  </si>
  <si>
    <t>Xhovana Sula</t>
  </si>
  <si>
    <t>XS0836244302</t>
  </si>
  <si>
    <t>xhovanasula1@gmail.com</t>
  </si>
  <si>
    <t>Jusuf Puka</t>
  </si>
  <si>
    <t>Dorina Pelingu</t>
  </si>
  <si>
    <t>DP0824240486</t>
  </si>
  <si>
    <t>pelingu.d@gmail.com</t>
  </si>
  <si>
    <t>Demokracia</t>
  </si>
  <si>
    <t>Lule Kuçi</t>
  </si>
  <si>
    <t>LK08412412772</t>
  </si>
  <si>
    <t>lulekuci018@gmail.com</t>
  </si>
  <si>
    <t>Mushak Kadria/Valbonë</t>
  </si>
  <si>
    <t>Mirjada Rrustemi</t>
  </si>
  <si>
    <t>J35330028G</t>
  </si>
  <si>
    <t>mirjada93@gmail.com</t>
  </si>
  <si>
    <t>Eleonora Domi</t>
  </si>
  <si>
    <t>I46209064L</t>
  </si>
  <si>
    <t>eleonoradomi24@gmail.com</t>
  </si>
  <si>
    <t>Mushak Kadria</t>
  </si>
  <si>
    <t>Mirlinda Berisha</t>
  </si>
  <si>
    <t>K05128088H</t>
  </si>
  <si>
    <t>mirlinda2801@gmail.com</t>
  </si>
  <si>
    <t>Rovena Hajdarmataj</t>
  </si>
  <si>
    <t>I75815029D</t>
  </si>
  <si>
    <t>rovenahajdarmataj@hotmail.com</t>
  </si>
  <si>
    <t>Babinë</t>
  </si>
  <si>
    <t xml:space="preserve">Fatjona Mulgeci </t>
  </si>
  <si>
    <t>J15527039K</t>
  </si>
  <si>
    <t>fatjona91@hotmail.com</t>
  </si>
  <si>
    <t>Luljeta Bushati</t>
  </si>
  <si>
    <t>LB2924243331</t>
  </si>
  <si>
    <t>bushatiluljeta@gmail.com</t>
  </si>
  <si>
    <t>Esmeralda Taraboshi</t>
  </si>
  <si>
    <t>ET26342410299</t>
  </si>
  <si>
    <t>esmeraldarexha@gmail.com</t>
  </si>
  <si>
    <t>Fatjona Zhupi</t>
  </si>
  <si>
    <t>FZ26242410283</t>
  </si>
  <si>
    <t>agovijona@gmail.com</t>
  </si>
  <si>
    <t>AD0841242419</t>
  </si>
  <si>
    <t>gdukaj@hotmail.com</t>
  </si>
  <si>
    <t>26.02.2025-</t>
  </si>
  <si>
    <t>MB29322412425</t>
  </si>
  <si>
    <t>beqirimigena2@gmail.com</t>
  </si>
  <si>
    <t>Has</t>
  </si>
  <si>
    <t>Ekonomiks</t>
  </si>
  <si>
    <t>Etleva Gojani</t>
  </si>
  <si>
    <t>I95227037P</t>
  </si>
  <si>
    <t>etlevakoka@hotmail.com</t>
  </si>
  <si>
    <t>04.02.2025 - 28.02.2025</t>
  </si>
  <si>
    <t>Gjuhë-Letersi</t>
  </si>
  <si>
    <t>Liridona Peka</t>
  </si>
  <si>
    <t>K06228024H</t>
  </si>
  <si>
    <t>liridonapeka012gmail.com</t>
  </si>
  <si>
    <t>Pedagogjike</t>
  </si>
  <si>
    <t>Syl Metalia</t>
  </si>
  <si>
    <t>G90419035W</t>
  </si>
  <si>
    <t>Sylmetalia@hotmail.com</t>
  </si>
  <si>
    <t>Edukimi Fizik</t>
  </si>
  <si>
    <t>Kristina Prelaj</t>
  </si>
  <si>
    <t>KP2632246497</t>
  </si>
  <si>
    <t>kristinaprelaj2021@icloud.com</t>
  </si>
  <si>
    <t>Ervisa Duka</t>
  </si>
  <si>
    <t>J05725008W</t>
  </si>
  <si>
    <t>lleshianton07@gmail.com</t>
  </si>
  <si>
    <t>Gjimnazi "Arif Halil Sula" Mamurras</t>
  </si>
  <si>
    <t>Maringlen Xhixha</t>
  </si>
  <si>
    <t>MX2644246751</t>
  </si>
  <si>
    <t>maringlenxhixha@gmail.com</t>
  </si>
  <si>
    <t>Enkeleda Nezha</t>
  </si>
  <si>
    <t>J45402111U</t>
  </si>
  <si>
    <t>enkeledanezha1994@gmail.com</t>
  </si>
  <si>
    <t>Xheladin Fishta</t>
  </si>
  <si>
    <t>Izmirald Osmani</t>
  </si>
  <si>
    <t>IO2932249363</t>
  </si>
  <si>
    <t>izmiraldosmani17@gmail.com</t>
  </si>
  <si>
    <t>Nikolle Zogorjani</t>
  </si>
  <si>
    <t>Sindi Kruja</t>
  </si>
  <si>
    <t>SK29242411436</t>
  </si>
  <si>
    <t>sindi.kruja@hotmail.co.uk</t>
  </si>
  <si>
    <t>Azem Hajdari</t>
  </si>
  <si>
    <t>Elisa Ahmeti</t>
  </si>
  <si>
    <t>EA3137249898</t>
  </si>
  <si>
    <t>elisa.ahmeti94@gmail.com</t>
  </si>
  <si>
    <t>Branko Kadia</t>
  </si>
  <si>
    <t>Jetmira Malaj</t>
  </si>
  <si>
    <t>JM29342412257</t>
  </si>
  <si>
    <t>Jetmira.malaj.wv@hotmail.com</t>
  </si>
  <si>
    <t>Adem Haxhia</t>
  </si>
  <si>
    <t>Agetina Thanza</t>
  </si>
  <si>
    <t>AT2941249576</t>
  </si>
  <si>
    <t>agetinathanza29@gmail.com</t>
  </si>
  <si>
    <t>Isila Lekiqi</t>
  </si>
  <si>
    <t>IL2934242687</t>
  </si>
  <si>
    <t>isila.kopliku@yahoo.com</t>
  </si>
  <si>
    <t>Seit Can Tagani</t>
  </si>
  <si>
    <t>Saida Rudaçi</t>
  </si>
  <si>
    <t>SR2941245268</t>
  </si>
  <si>
    <t>saidavishi@hotmail.com</t>
  </si>
  <si>
    <t>Gjergj Vat Martini</t>
  </si>
  <si>
    <t>Jesmina Qerkepja</t>
  </si>
  <si>
    <t>jesminaajesi2@gmail.com</t>
  </si>
  <si>
    <t>Preke Jakova</t>
  </si>
  <si>
    <t>Gjuhe Frenge</t>
  </si>
  <si>
    <t>Elida Kerni</t>
  </si>
  <si>
    <t>EK29372411824</t>
  </si>
  <si>
    <t>zymylielida92@outlook.it</t>
  </si>
  <si>
    <t xml:space="preserve">Gjimnazi  " Havzi Nela" Kukes </t>
  </si>
  <si>
    <t xml:space="preserve">Aferdita Shaqiri </t>
  </si>
  <si>
    <t>J06129055O</t>
  </si>
  <si>
    <t>ditagerbolli@gmail.com</t>
  </si>
  <si>
    <t xml:space="preserve">Shkolla Bashkuar" Ahmet Voka" Gostil </t>
  </si>
  <si>
    <t xml:space="preserve">Gjuhe Angleze </t>
  </si>
  <si>
    <t xml:space="preserve">Gjulie Gjuta </t>
  </si>
  <si>
    <t xml:space="preserve">Jashte Portalit </t>
  </si>
  <si>
    <t>gjuliegjuta@gmail.com</t>
  </si>
  <si>
    <t xml:space="preserve">Shkolla Bashkuar"Qazim Shehu"Shtiqen  </t>
  </si>
  <si>
    <t xml:space="preserve">Kimi </t>
  </si>
  <si>
    <t xml:space="preserve">Erida Gashi </t>
  </si>
  <si>
    <t xml:space="preserve">gashierida5@gmail.com </t>
  </si>
  <si>
    <t xml:space="preserve">Shkolla" Ramadan Zaskoci" Mamez </t>
  </si>
  <si>
    <t xml:space="preserve">Gjuhe Letersi </t>
  </si>
  <si>
    <t xml:space="preserve">Dallendyshe Cenaj </t>
  </si>
  <si>
    <t>dallendyshe.cena@gmail.com</t>
  </si>
  <si>
    <t xml:space="preserve">Shkenca Sociale </t>
  </si>
  <si>
    <t xml:space="preserve">Dallendyshe Shahu </t>
  </si>
  <si>
    <t>DS2347244380</t>
  </si>
  <si>
    <t>dkovaci1@gmail.com</t>
  </si>
  <si>
    <t xml:space="preserve">Jetlira Onuzi </t>
  </si>
  <si>
    <t>enesonuzi1@gmail.com</t>
  </si>
  <si>
    <t xml:space="preserve">Arsim Fillor </t>
  </si>
  <si>
    <t xml:space="preserve">Samile Elezaj </t>
  </si>
  <si>
    <t>samileelezaj23@gmail.com</t>
  </si>
  <si>
    <t>Serxhana Xhakaj</t>
  </si>
  <si>
    <t>SX3130243183</t>
  </si>
  <si>
    <t>serxhana14@gmail.com</t>
  </si>
  <si>
    <t>Pjeter Luca</t>
  </si>
  <si>
    <t>PL3135244321</t>
  </si>
  <si>
    <t>lucapjeter3@gmail.com</t>
  </si>
  <si>
    <t>Gjimnazi Gruemire</t>
  </si>
  <si>
    <t>Omega Kuçi</t>
  </si>
  <si>
    <t>OK2944245437</t>
  </si>
  <si>
    <t>omegakuci@live.com</t>
  </si>
  <si>
    <t>Kryezi</t>
  </si>
  <si>
    <t>20.06.2025</t>
  </si>
  <si>
    <t>Histori-Gjeografi</t>
  </si>
  <si>
    <t>Mesues Ndihmes</t>
  </si>
  <si>
    <t xml:space="preserve">Pashuk Alija </t>
  </si>
  <si>
    <t>G30430043Q</t>
  </si>
  <si>
    <t xml:space="preserve">Jashtë Portalit </t>
  </si>
  <si>
    <t>Deri Në Përfundim Të Vitit Mësimor</t>
  </si>
  <si>
    <t>9-Vjecare " Alush Bunguri" Greve</t>
  </si>
  <si>
    <t>9-Vjecare " Irfan Hajrullai" Peshkopi</t>
  </si>
  <si>
    <t>9-Vjecare "Nazmi Rushiti" Dovolan</t>
  </si>
  <si>
    <t>9-Vjecare Maqellare</t>
  </si>
  <si>
    <t>Zëvendësim Leje Lindje</t>
  </si>
  <si>
    <t>Mesuese Ne Dispozicion</t>
  </si>
  <si>
    <t>Pa Afat</t>
  </si>
  <si>
    <t>Zëvendësim Raport Mjekësor</t>
  </si>
  <si>
    <t xml:space="preserve">Shkolla 9-Vjecare  Azem Hajdari Paskuqan </t>
  </si>
  <si>
    <t xml:space="preserve">Deri Ne Fund Te Vitit Mesimor </t>
  </si>
  <si>
    <t xml:space="preserve">Mesues Ne Dispozicion </t>
  </si>
  <si>
    <t xml:space="preserve">Gjuhe Shqipe Dhe Letersi </t>
  </si>
  <si>
    <t xml:space="preserve">Shkolla 9-Vjecare 100 Vjetori </t>
  </si>
  <si>
    <t>Shkolla 9-Vjecare Kamza E Re</t>
  </si>
  <si>
    <t>Deri Ne Daten 18.03.2025</t>
  </si>
  <si>
    <t>Shkolla 9-Vjecare Hillary Clinton</t>
  </si>
  <si>
    <t>Provizor (Deri Ne Daten 28.03.2025)</t>
  </si>
  <si>
    <t>Shkolla 9-Vjecare Herbert</t>
  </si>
  <si>
    <t>Shkolla 9-Vjecare 3 Deshmoret</t>
  </si>
  <si>
    <t>Shkolla 9-Vjecare Fiqiri Kurti</t>
  </si>
  <si>
    <t>Shmb Remas</t>
  </si>
  <si>
    <t>Shmb "Mihal Nako" Fierseman</t>
  </si>
  <si>
    <t>Deri Ne Fund Te Vitit Shkollor</t>
  </si>
  <si>
    <t>Zevendesim Leje Lindje</t>
  </si>
  <si>
    <t>Leje Pa Të Drejtë Page</t>
  </si>
  <si>
    <t>Shb Ballagat</t>
  </si>
  <si>
    <t>Shb Zybe Sharka</t>
  </si>
  <si>
    <t>9-Vj Nonda Bulka Permet</t>
  </si>
  <si>
    <t>Zevendesim Leje Lindjeje</t>
  </si>
  <si>
    <t>Rapcke, Vartese 1 Maji Piskove</t>
  </si>
  <si>
    <t>Deri Ne Perfundim Te Vitit Shkollor</t>
  </si>
  <si>
    <t xml:space="preserve">Zëvendësim Leje Lindje </t>
  </si>
  <si>
    <t xml:space="preserve">Deri Në Fund Të Vitit Shkollor </t>
  </si>
  <si>
    <t>Shkolla 9-Vjeçare "Paftal"</t>
  </si>
  <si>
    <t>Zëvendësim  Deri Më 01.03.2025</t>
  </si>
  <si>
    <t>Shkolla 9-Vjeçare "Duhanas"</t>
  </si>
  <si>
    <t>Zëvendësim Leje Lindje Deri Më 31.05.2025</t>
  </si>
  <si>
    <t>Shb "Shyqyri Lakra"</t>
  </si>
  <si>
    <t>Deri Më 13.06.2025</t>
  </si>
  <si>
    <t>Shb Me Orientim Artistik "Ajet Xhindole"</t>
  </si>
  <si>
    <t>Shkolla 9-Vjeçare "Veterik"</t>
  </si>
  <si>
    <t>Shkolla 9-Vjeçare "Myrteza Sala", Bilisht</t>
  </si>
  <si>
    <t>Deri Në Përfundim Të Raportit Mjekësor</t>
  </si>
  <si>
    <t xml:space="preserve">9-Vjeçare " Meleq Gjozi " Goriçan </t>
  </si>
  <si>
    <t xml:space="preserve">18.02.2025-05.03.2025 Zevendësim Raporti </t>
  </si>
  <si>
    <t>Deri Më Datë 21.03.2025</t>
  </si>
  <si>
    <t>Shkolla 9 Vjeçare "Kadri Veliu" Gribë</t>
  </si>
  <si>
    <t>Shkolla E Bashkuar "Jonuz Çarçiu" Gjergjovinë</t>
  </si>
  <si>
    <t>Zevendesim Leje Pa Te Drejte  Page</t>
  </si>
  <si>
    <t>9 Vjeçare ''Sevasti Qirjazi''</t>
  </si>
  <si>
    <t>Zvendesim Raport Kml</t>
  </si>
  <si>
    <t>Deri Perfundim Vitit Shkollor</t>
  </si>
  <si>
    <t>Zvendesim Raport Leje Lindje</t>
  </si>
  <si>
    <t>9 Vjecare Voskopoje/Marjan</t>
  </si>
  <si>
    <t>I Mesem</t>
  </si>
  <si>
    <t>Shkolla 9-Vjeçare "Veiz Cota" Togez</t>
  </si>
  <si>
    <t>28.02.2025 Zevendesim Raporti</t>
  </si>
  <si>
    <t>Bleona Çela</t>
  </si>
  <si>
    <t xml:space="preserve">Pa Afat </t>
  </si>
  <si>
    <t xml:space="preserve">Klaudia Gjevori </t>
  </si>
  <si>
    <t xml:space="preserve">Histori </t>
  </si>
  <si>
    <t>Pranvera Salla</t>
  </si>
  <si>
    <t>Proces Mesimor</t>
  </si>
  <si>
    <t>Raport Shendetesor</t>
  </si>
  <si>
    <t>Muhamer Dhe Esat Minarolli</t>
  </si>
  <si>
    <t>Shkolla E Bashkuar "Aleksandër Markaçini" Havaleas</t>
  </si>
  <si>
    <t>Deri Në Fund Të Vitit Shkollor</t>
  </si>
  <si>
    <t>Zevendesim Leje Lindje Deri 29.05.2025</t>
  </si>
  <si>
    <t>Shkolla 9-Vjeçare Zemblak</t>
  </si>
  <si>
    <t>Shkolla 9-Vjeçare Shqitas</t>
  </si>
  <si>
    <t>Shkolla 9 Vjeçare Bregas</t>
  </si>
  <si>
    <t xml:space="preserve">Shkolla E Mesme E Bashkuar "Bardhyl Pojani" Pojan (Vartëse Kreshpanj) </t>
  </si>
  <si>
    <t xml:space="preserve">Shkolla 9-Vjeçare "3 Dëshmorët" Vloçisht  </t>
  </si>
  <si>
    <t>Gjuhë Shqipe</t>
  </si>
  <si>
    <t>Zëvendësim Leje Pa Të Drejtë Page</t>
  </si>
  <si>
    <t>Shb Mbrakull</t>
  </si>
  <si>
    <t>Zëvendësim Pezullimi</t>
  </si>
  <si>
    <t>Ilia Mita</t>
  </si>
  <si>
    <t>Antonel Azemi</t>
  </si>
  <si>
    <t>70 Vjetori I Pavarësisë</t>
  </si>
  <si>
    <t>Demokrat Hoxha</t>
  </si>
  <si>
    <t>Tropojë</t>
  </si>
  <si>
    <t>45720</t>
  </si>
  <si>
    <t>Deri Në Fund Të Vitit Shkoll</t>
  </si>
  <si>
    <t>45716</t>
  </si>
  <si>
    <t>45711</t>
  </si>
  <si>
    <t>45724</t>
  </si>
  <si>
    <t>Shkolla 9 Vjeçare Barbulloje E Re</t>
  </si>
  <si>
    <t>Portal</t>
  </si>
  <si>
    <t>Raportë Mjekësore</t>
  </si>
  <si>
    <t>Smb " Llesh Nik Daka" Shenkoll</t>
  </si>
  <si>
    <t>Shmb " Pjeter Zarishi" Blinisht</t>
  </si>
  <si>
    <t>Deri Në Fund Të Vititi Mësimor</t>
  </si>
  <si>
    <t>Vau Dejës</t>
  </si>
  <si>
    <t>Shmp "Ndre Mjeda" Bushat</t>
  </si>
  <si>
    <t>26.02.2025- Fund Vitit Mesimor</t>
  </si>
  <si>
    <t>Gjshl</t>
  </si>
  <si>
    <t>Aferdita Dukaj</t>
  </si>
  <si>
    <t>Shmb Pistull</t>
  </si>
  <si>
    <t>Ed Fizik</t>
  </si>
  <si>
    <t>Migena Beqiri</t>
  </si>
  <si>
    <t>9-Vjeçare Letaj</t>
  </si>
  <si>
    <t>03.02.2025 - 28.02.2025 Zevendim Raporti Paafesie</t>
  </si>
  <si>
    <t>9-Vjeçare Zgjeç</t>
  </si>
  <si>
    <t>9-Vjeçare Tregtan</t>
  </si>
  <si>
    <t>20.02.2025 - Zëvendesim Raporti Paaftesie</t>
  </si>
  <si>
    <t>Shkolla 9-Vjecare Fushe Kuqe, Vartese  "Nike Tome Prela" Gorre</t>
  </si>
  <si>
    <t>Shkolla 9-Vjecare Nr 3 Laç</t>
  </si>
  <si>
    <t>Raport Lbl</t>
  </si>
  <si>
    <t>Shkolla 9-Vjecare Milot</t>
  </si>
  <si>
    <t>Shkoder</t>
  </si>
  <si>
    <t>Deri Ne Daten 20.02.2025</t>
  </si>
  <si>
    <t>Kukês</t>
  </si>
  <si>
    <t xml:space="preserve">Kontrate 3Mujore , Deri Ne Vleresim Te Komisionit Ad Hoc </t>
  </si>
  <si>
    <t xml:space="preserve">Tik </t>
  </si>
  <si>
    <t xml:space="preserve">Zëvendësim Raport Lindjeje </t>
  </si>
  <si>
    <t xml:space="preserve">Shkolla 9-Vjeçare "Avni Rustemi "Kukes </t>
  </si>
  <si>
    <t xml:space="preserve">Mesuese Ndihmese </t>
  </si>
  <si>
    <t xml:space="preserve">Shkolla E Bashkuar" Elmaz Ademi" Bardhoc </t>
  </si>
  <si>
    <t xml:space="preserve">Deri Ne Perfundim Te Vitit Mesimor </t>
  </si>
  <si>
    <t xml:space="preserve">Shkolla E Bashkuar "Qazim Shehu" Shtiqen  </t>
  </si>
  <si>
    <t xml:space="preserve">Malësi E Madhe </t>
  </si>
  <si>
    <t>Shmb" Nikë Mernaçaj" Tamare</t>
  </si>
  <si>
    <t>06.02.2025 Deri Më 02.06.2025</t>
  </si>
  <si>
    <t>9-Vjeçare ''Muhamet Hasmuja'' Ktosh</t>
  </si>
  <si>
    <t>13.02.2025 Deri Në Fund Të Vitit Mësimor</t>
  </si>
  <si>
    <t>07.02.2025 Deri Më 05.03.2025</t>
  </si>
  <si>
    <t>Punesime Shtator  2024 -Shkurt 2025</t>
  </si>
  <si>
    <t>Shkurt 25 -Punësime nga Portali 2024 me kontrate pa afat</t>
  </si>
  <si>
    <t>TOTALI VAKANCA PUNESIME -  SIPAS ZVAP-eve - MUAJI Shkurt 024</t>
  </si>
  <si>
    <t>PUNESIMET DRAP LEZHÊ, MUAJI  Shkurt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</si>
</sst>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\3\5\5000000000"/>
  </numFmts>
  <fonts count="46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Times New Roman"/>
      <family val="1"/>
    </font>
    <font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time"/>
      <charset val="134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</font>
    <font>
      <sz val="9"/>
      <color theme="1"/>
      <name val="Cambria"/>
      <family val="1"/>
    </font>
    <font>
      <sz val="9"/>
      <color theme="1"/>
      <name val="Calibri"/>
      <family val="2"/>
      <scheme val="minor"/>
    </font>
    <font>
      <sz val="9"/>
      <color indexed="8"/>
      <name val="Times New Roman"/>
      <family val="1"/>
    </font>
    <font>
      <sz val="9"/>
      <color theme="1"/>
      <name val="RM Mono SemiBold"/>
    </font>
    <font>
      <sz val="9"/>
      <color rgb="FF000000"/>
      <name val="Courier New"/>
      <family val="3"/>
    </font>
    <font>
      <sz val="8"/>
      <color theme="1"/>
      <name val="Times New Roman"/>
      <family val="1"/>
    </font>
    <font>
      <b/>
      <sz val="8"/>
      <name val="Times New Roman"/>
      <family val="1"/>
    </font>
    <font>
      <u/>
      <sz val="8"/>
      <color theme="10"/>
      <name val="Calibri"/>
      <family val="2"/>
      <scheme val="minor"/>
    </font>
    <font>
      <u/>
      <sz val="8"/>
      <color theme="10"/>
      <name val="Times New Roman"/>
      <family val="1"/>
    </font>
    <font>
      <sz val="8"/>
      <name val="Times New Roman"/>
      <family val="1"/>
    </font>
    <font>
      <u/>
      <sz val="8"/>
      <color rgb="FF800080"/>
      <name val="Times New Roman"/>
      <family val="1"/>
    </font>
    <font>
      <u/>
      <sz val="8"/>
      <name val="Times New Roman"/>
      <family val="1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rgb="FFD8D8D8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 style="thin">
        <color theme="5" tint="-0.24994659260841701"/>
      </bottom>
      <diagonal/>
    </border>
  </borders>
  <cellStyleXfs count="9">
    <xf numFmtId="0" fontId="0" fillId="0" borderId="0"/>
    <xf numFmtId="0" fontId="5" fillId="0" borderId="0"/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0" borderId="0" xfId="0" applyFont="1"/>
    <xf numFmtId="0" fontId="4" fillId="4" borderId="0" xfId="0" applyFont="1" applyFill="1"/>
    <xf numFmtId="0" fontId="4" fillId="0" borderId="0" xfId="0" applyFont="1"/>
    <xf numFmtId="0" fontId="7" fillId="0" borderId="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4" borderId="5" xfId="0" applyFont="1" applyFill="1" applyBorder="1" applyAlignment="1">
      <alignment horizontal="left" wrapText="1"/>
    </xf>
    <xf numFmtId="0" fontId="7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left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4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6" fillId="4" borderId="0" xfId="0" applyFont="1" applyFill="1"/>
    <xf numFmtId="0" fontId="17" fillId="4" borderId="0" xfId="0" applyFont="1" applyFill="1"/>
    <xf numFmtId="0" fontId="17" fillId="0" borderId="0" xfId="0" applyFont="1"/>
    <xf numFmtId="0" fontId="18" fillId="4" borderId="1" xfId="0" applyFont="1" applyFill="1" applyBorder="1" applyAlignment="1">
      <alignment horizontal="center"/>
    </xf>
    <xf numFmtId="0" fontId="19" fillId="0" borderId="0" xfId="0" applyFont="1"/>
    <xf numFmtId="0" fontId="10" fillId="4" borderId="0" xfId="0" applyFont="1" applyFill="1"/>
    <xf numFmtId="0" fontId="20" fillId="4" borderId="0" xfId="0" applyFont="1" applyFill="1"/>
    <xf numFmtId="0" fontId="20" fillId="4" borderId="2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top" wrapText="1"/>
    </xf>
    <xf numFmtId="0" fontId="20" fillId="4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1" fillId="4" borderId="0" xfId="0" applyFont="1" applyFill="1"/>
    <xf numFmtId="0" fontId="11" fillId="0" borderId="0" xfId="0" applyFont="1"/>
    <xf numFmtId="49" fontId="7" fillId="0" borderId="5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7" fillId="4" borderId="5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left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0" fontId="8" fillId="3" borderId="8" xfId="0" applyFont="1" applyFill="1" applyBorder="1"/>
    <xf numFmtId="0" fontId="8" fillId="0" borderId="0" xfId="0" applyFont="1"/>
    <xf numFmtId="0" fontId="2" fillId="4" borderId="7" xfId="0" applyFont="1" applyFill="1" applyBorder="1"/>
    <xf numFmtId="0" fontId="2" fillId="0" borderId="7" xfId="0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3" fillId="5" borderId="7" xfId="0" applyFont="1" applyFill="1" applyBorder="1"/>
    <xf numFmtId="0" fontId="3" fillId="5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left"/>
    </xf>
    <xf numFmtId="0" fontId="16" fillId="4" borderId="7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17" fillId="4" borderId="7" xfId="0" applyFont="1" applyFill="1" applyBorder="1"/>
    <xf numFmtId="0" fontId="4" fillId="4" borderId="7" xfId="0" applyFont="1" applyFill="1" applyBorder="1"/>
    <xf numFmtId="0" fontId="11" fillId="4" borderId="7" xfId="0" applyFont="1" applyFill="1" applyBorder="1"/>
    <xf numFmtId="0" fontId="10" fillId="4" borderId="7" xfId="0" applyFont="1" applyFill="1" applyBorder="1"/>
    <xf numFmtId="0" fontId="15" fillId="4" borderId="7" xfId="0" applyFont="1" applyFill="1" applyBorder="1"/>
    <xf numFmtId="0" fontId="16" fillId="4" borderId="7" xfId="0" applyFont="1" applyFill="1" applyBorder="1"/>
    <xf numFmtId="0" fontId="16" fillId="4" borderId="7" xfId="0" applyFont="1" applyFill="1" applyBorder="1" applyAlignment="1">
      <alignment horizontal="center"/>
    </xf>
    <xf numFmtId="0" fontId="14" fillId="4" borderId="7" xfId="0" applyFont="1" applyFill="1" applyBorder="1"/>
    <xf numFmtId="0" fontId="20" fillId="4" borderId="7" xfId="0" applyFont="1" applyFill="1" applyBorder="1"/>
    <xf numFmtId="0" fontId="20" fillId="4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1" fillId="8" borderId="7" xfId="0" applyFont="1" applyFill="1" applyBorder="1"/>
    <xf numFmtId="0" fontId="3" fillId="4" borderId="7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7" fillId="0" borderId="0" xfId="0" applyFont="1"/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textRotation="90"/>
    </xf>
    <xf numFmtId="1" fontId="4" fillId="4" borderId="0" xfId="0" applyNumberFormat="1" applyFont="1" applyFill="1"/>
    <xf numFmtId="1" fontId="4" fillId="0" borderId="0" xfId="0" applyNumberFormat="1" applyFont="1"/>
    <xf numFmtId="0" fontId="4" fillId="2" borderId="0" xfId="0" applyFont="1" applyFill="1"/>
    <xf numFmtId="0" fontId="7" fillId="4" borderId="5" xfId="0" applyFont="1" applyFill="1" applyBorder="1" applyAlignment="1">
      <alignment wrapText="1"/>
    </xf>
    <xf numFmtId="0" fontId="8" fillId="3" borderId="7" xfId="0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8" fillId="3" borderId="5" xfId="0" applyFont="1" applyFill="1" applyBorder="1"/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7" fillId="4" borderId="5" xfId="0" applyFont="1" applyFill="1" applyBorder="1"/>
    <xf numFmtId="0" fontId="7" fillId="4" borderId="8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7" fillId="4" borderId="1" xfId="0" applyFont="1" applyFill="1" applyBorder="1"/>
    <xf numFmtId="0" fontId="7" fillId="4" borderId="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22" fillId="4" borderId="7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7" fillId="0" borderId="5" xfId="0" applyFont="1" applyFill="1" applyBorder="1"/>
    <xf numFmtId="0" fontId="7" fillId="0" borderId="0" xfId="0" applyFont="1" applyAlignment="1"/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4" fillId="9" borderId="7" xfId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Border="1" applyAlignment="1" applyProtection="1">
      <alignment horizontal="center" vertical="center" wrapText="1"/>
      <protection locked="0"/>
    </xf>
    <xf numFmtId="0" fontId="15" fillId="4" borderId="0" xfId="0" applyFont="1" applyFill="1"/>
    <xf numFmtId="0" fontId="2" fillId="4" borderId="7" xfId="0" applyNumberFormat="1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49" fontId="24" fillId="9" borderId="7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wrapText="1"/>
    </xf>
    <xf numFmtId="0" fontId="28" fillId="0" borderId="0" xfId="0" applyFont="1" applyFill="1" applyAlignment="1">
      <alignment horizontal="center"/>
    </xf>
    <xf numFmtId="0" fontId="29" fillId="0" borderId="0" xfId="0" applyFont="1" applyFill="1" applyAlignment="1"/>
    <xf numFmtId="0" fontId="28" fillId="0" borderId="7" xfId="0" applyFont="1" applyFill="1" applyBorder="1" applyAlignment="1">
      <alignment horizontal="center"/>
    </xf>
    <xf numFmtId="0" fontId="28" fillId="4" borderId="7" xfId="0" applyFont="1" applyFill="1" applyBorder="1" applyAlignment="1"/>
    <xf numFmtId="0" fontId="28" fillId="4" borderId="7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0" fontId="28" fillId="4" borderId="7" xfId="0" applyNumberFormat="1" applyFont="1" applyFill="1" applyBorder="1" applyAlignment="1">
      <alignment horizontal="center"/>
    </xf>
    <xf numFmtId="0" fontId="28" fillId="4" borderId="7" xfId="0" applyFont="1" applyFill="1" applyBorder="1" applyAlignment="1">
      <alignment horizontal="left" wrapText="1"/>
    </xf>
    <xf numFmtId="0" fontId="28" fillId="4" borderId="1" xfId="0" applyFont="1" applyFill="1" applyBorder="1" applyAlignment="1"/>
    <xf numFmtId="0" fontId="28" fillId="10" borderId="7" xfId="0" applyFont="1" applyFill="1" applyBorder="1" applyAlignment="1">
      <alignment horizontal="center"/>
    </xf>
    <xf numFmtId="0" fontId="29" fillId="10" borderId="7" xfId="0" applyFont="1" applyFill="1" applyBorder="1" applyAlignment="1"/>
    <xf numFmtId="0" fontId="29" fillId="10" borderId="7" xfId="0" applyFont="1" applyFill="1" applyBorder="1" applyAlignment="1">
      <alignment horizontal="center"/>
    </xf>
    <xf numFmtId="0" fontId="29" fillId="10" borderId="7" xfId="0" applyFont="1" applyFill="1" applyBorder="1" applyAlignment="1">
      <alignment horizontal="left" wrapText="1"/>
    </xf>
    <xf numFmtId="0" fontId="29" fillId="10" borderId="7" xfId="0" applyNumberFormat="1" applyFont="1" applyFill="1" applyBorder="1" applyAlignment="1">
      <alignment horizontal="center"/>
    </xf>
    <xf numFmtId="0" fontId="28" fillId="4" borderId="0" xfId="0" applyFont="1" applyFill="1" applyAlignment="1">
      <alignment horizontal="left" wrapText="1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horizontal="center" wrapText="1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center" wrapText="1"/>
    </xf>
    <xf numFmtId="0" fontId="29" fillId="0" borderId="0" xfId="0" applyFont="1" applyFill="1" applyAlignment="1">
      <alignment horizontal="left" wrapText="1"/>
    </xf>
    <xf numFmtId="0" fontId="28" fillId="4" borderId="1" xfId="0" applyFont="1" applyFill="1" applyBorder="1" applyAlignment="1">
      <alignment horizontal="center"/>
    </xf>
    <xf numFmtId="0" fontId="28" fillId="0" borderId="7" xfId="0" applyFont="1" applyFill="1" applyBorder="1" applyAlignment="1"/>
    <xf numFmtId="0" fontId="28" fillId="0" borderId="1" xfId="0" applyFont="1" applyFill="1" applyBorder="1" applyAlignment="1"/>
    <xf numFmtId="0" fontId="28" fillId="0" borderId="1" xfId="0" applyFont="1" applyFill="1" applyBorder="1" applyAlignment="1">
      <alignment horizontal="center"/>
    </xf>
    <xf numFmtId="0" fontId="28" fillId="2" borderId="7" xfId="0" applyFont="1" applyFill="1" applyBorder="1" applyAlignment="1"/>
    <xf numFmtId="0" fontId="28" fillId="10" borderId="4" xfId="0" applyFont="1" applyFill="1" applyBorder="1" applyAlignment="1">
      <alignment horizontal="center"/>
    </xf>
    <xf numFmtId="0" fontId="29" fillId="10" borderId="4" xfId="0" applyFont="1" applyFill="1" applyBorder="1" applyAlignment="1"/>
    <xf numFmtId="0" fontId="29" fillId="10" borderId="4" xfId="0" applyFont="1" applyFill="1" applyBorder="1" applyAlignment="1">
      <alignment horizontal="center"/>
    </xf>
    <xf numFmtId="0" fontId="29" fillId="10" borderId="4" xfId="0" applyNumberFormat="1" applyFont="1" applyFill="1" applyBorder="1" applyAlignment="1">
      <alignment horizontal="center"/>
    </xf>
    <xf numFmtId="0" fontId="28" fillId="0" borderId="0" xfId="0" applyFont="1" applyFill="1" applyAlignment="1"/>
    <xf numFmtId="0" fontId="3" fillId="5" borderId="7" xfId="0" applyFont="1" applyFill="1" applyBorder="1" applyAlignment="1">
      <alignment horizontal="center" vertical="center" wrapText="1"/>
    </xf>
    <xf numFmtId="0" fontId="29" fillId="10" borderId="7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0" fontId="23" fillId="0" borderId="0" xfId="1" applyFont="1" applyBorder="1" applyAlignment="1" applyProtection="1">
      <alignment horizontal="center" wrapText="1"/>
      <protection locked="0"/>
    </xf>
    <xf numFmtId="0" fontId="23" fillId="0" borderId="0" xfId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8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8" fillId="0" borderId="0" xfId="0" applyFont="1" applyAlignment="1">
      <alignment horizontal="center" wrapText="1"/>
    </xf>
    <xf numFmtId="0" fontId="29" fillId="6" borderId="7" xfId="0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/>
    </xf>
    <xf numFmtId="0" fontId="28" fillId="4" borderId="7" xfId="0" applyFont="1" applyFill="1" applyBorder="1"/>
    <xf numFmtId="0" fontId="28" fillId="4" borderId="7" xfId="0" applyFont="1" applyFill="1" applyBorder="1" applyAlignment="1">
      <alignment horizontal="left"/>
    </xf>
    <xf numFmtId="0" fontId="28" fillId="4" borderId="1" xfId="0" applyFont="1" applyFill="1" applyBorder="1"/>
    <xf numFmtId="0" fontId="28" fillId="4" borderId="1" xfId="0" applyFont="1" applyFill="1" applyBorder="1" applyAlignment="1">
      <alignment horizontal="left"/>
    </xf>
    <xf numFmtId="0" fontId="28" fillId="6" borderId="7" xfId="0" applyFont="1" applyFill="1" applyBorder="1" applyAlignment="1">
      <alignment horizontal="center"/>
    </xf>
    <xf numFmtId="0" fontId="29" fillId="6" borderId="7" xfId="0" applyFont="1" applyFill="1" applyBorder="1"/>
    <xf numFmtId="0" fontId="29" fillId="6" borderId="7" xfId="0" applyFont="1" applyFill="1" applyBorder="1" applyAlignment="1">
      <alignment horizontal="left"/>
    </xf>
    <xf numFmtId="0" fontId="29" fillId="6" borderId="7" xfId="0" applyFont="1" applyFill="1" applyBorder="1" applyAlignment="1">
      <alignment horizontal="center"/>
    </xf>
    <xf numFmtId="0" fontId="29" fillId="6" borderId="7" xfId="0" applyFont="1" applyFill="1" applyBorder="1" applyAlignment="1">
      <alignment horizontal="left" wrapText="1"/>
    </xf>
    <xf numFmtId="0" fontId="28" fillId="4" borderId="7" xfId="0" applyFont="1" applyFill="1" applyBorder="1" applyAlignment="1">
      <alignment horizontal="left" vertical="center"/>
    </xf>
    <xf numFmtId="0" fontId="28" fillId="4" borderId="0" xfId="0" applyFont="1" applyFill="1" applyAlignment="1">
      <alignment horizontal="left"/>
    </xf>
    <xf numFmtId="0" fontId="28" fillId="0" borderId="0" xfId="0" applyFont="1" applyAlignment="1">
      <alignment horizontal="left"/>
    </xf>
    <xf numFmtId="0" fontId="29" fillId="6" borderId="7" xfId="0" applyFont="1" applyFill="1" applyBorder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28" fillId="5" borderId="7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28" fillId="6" borderId="4" xfId="0" applyFont="1" applyFill="1" applyBorder="1" applyAlignment="1">
      <alignment horizontal="center"/>
    </xf>
    <xf numFmtId="0" fontId="29" fillId="6" borderId="4" xfId="0" applyFont="1" applyFill="1" applyBorder="1"/>
    <xf numFmtId="0" fontId="29" fillId="6" borderId="7" xfId="0" applyFont="1" applyFill="1" applyBorder="1" applyAlignment="1"/>
    <xf numFmtId="0" fontId="28" fillId="2" borderId="0" xfId="0" applyFont="1" applyFill="1" applyAlignment="1">
      <alignment horizontal="center"/>
    </xf>
    <xf numFmtId="0" fontId="28" fillId="0" borderId="0" xfId="0" applyFont="1"/>
    <xf numFmtId="0" fontId="26" fillId="0" borderId="7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wrapText="1"/>
    </xf>
    <xf numFmtId="0" fontId="23" fillId="4" borderId="0" xfId="1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7" xfId="0" applyFont="1" applyBorder="1" applyAlignment="1" applyProtection="1">
      <alignment horizontal="center" wrapText="1"/>
      <protection locked="0"/>
    </xf>
    <xf numFmtId="0" fontId="27" fillId="0" borderId="7" xfId="0" applyFont="1" applyBorder="1" applyAlignment="1">
      <alignment horizontal="center" wrapText="1"/>
    </xf>
    <xf numFmtId="0" fontId="23" fillId="4" borderId="7" xfId="0" applyFont="1" applyFill="1" applyBorder="1" applyAlignment="1">
      <alignment horizontal="center" wrapText="1"/>
    </xf>
    <xf numFmtId="0" fontId="32" fillId="0" borderId="7" xfId="0" applyFont="1" applyFill="1" applyBorder="1" applyAlignment="1">
      <alignment horizontal="center" wrapText="1"/>
    </xf>
    <xf numFmtId="1" fontId="23" fillId="0" borderId="7" xfId="0" applyNumberFormat="1" applyFont="1" applyBorder="1" applyAlignment="1">
      <alignment horizontal="center" wrapText="1"/>
    </xf>
    <xf numFmtId="0" fontId="23" fillId="0" borderId="7" xfId="0" quotePrefix="1" applyFont="1" applyBorder="1" applyAlignment="1">
      <alignment horizontal="center" wrapText="1"/>
    </xf>
    <xf numFmtId="0" fontId="26" fillId="0" borderId="7" xfId="0" applyFont="1" applyBorder="1" applyAlignment="1">
      <alignment horizontal="center" vertical="top" wrapText="1"/>
    </xf>
    <xf numFmtId="1" fontId="26" fillId="0" borderId="7" xfId="0" applyNumberFormat="1" applyFont="1" applyBorder="1" applyAlignment="1">
      <alignment horizontal="center" wrapText="1"/>
    </xf>
    <xf numFmtId="0" fontId="23" fillId="0" borderId="7" xfId="0" quotePrefix="1" applyFont="1" applyBorder="1" applyAlignment="1" applyProtection="1">
      <alignment horizontal="center" wrapText="1"/>
      <protection locked="0"/>
    </xf>
    <xf numFmtId="1" fontId="26" fillId="0" borderId="7" xfId="0" applyNumberFormat="1" applyFont="1" applyFill="1" applyBorder="1" applyAlignment="1">
      <alignment horizontal="center" wrapText="1"/>
    </xf>
    <xf numFmtId="0" fontId="27" fillId="0" borderId="7" xfId="0" applyFont="1" applyBorder="1" applyAlignment="1">
      <alignment horizontal="center" vertical="center" wrapText="1"/>
    </xf>
    <xf numFmtId="1" fontId="23" fillId="4" borderId="7" xfId="0" applyNumberFormat="1" applyFont="1" applyFill="1" applyBorder="1" applyAlignment="1">
      <alignment horizontal="center" wrapText="1"/>
    </xf>
    <xf numFmtId="0" fontId="26" fillId="4" borderId="7" xfId="0" applyFont="1" applyFill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3" fillId="0" borderId="3" xfId="0" applyFont="1" applyBorder="1" applyAlignment="1">
      <alignment horizontal="center" wrapText="1"/>
    </xf>
    <xf numFmtId="0" fontId="26" fillId="0" borderId="0" xfId="0" applyFont="1" applyFill="1" applyBorder="1" applyAlignment="1">
      <alignment horizontal="center" wrapText="1"/>
    </xf>
    <xf numFmtId="1" fontId="26" fillId="4" borderId="7" xfId="0" applyNumberFormat="1" applyFont="1" applyFill="1" applyBorder="1" applyAlignment="1">
      <alignment horizontal="center" wrapText="1"/>
    </xf>
    <xf numFmtId="0" fontId="26" fillId="4" borderId="0" xfId="0" applyFont="1" applyFill="1" applyBorder="1" applyAlignment="1">
      <alignment horizontal="center" wrapText="1"/>
    </xf>
    <xf numFmtId="0" fontId="26" fillId="4" borderId="7" xfId="1" applyFont="1" applyFill="1" applyBorder="1" applyAlignment="1" applyProtection="1">
      <alignment horizontal="center" wrapText="1"/>
      <protection locked="0"/>
    </xf>
    <xf numFmtId="0" fontId="26" fillId="11" borderId="7" xfId="1" applyFont="1" applyFill="1" applyBorder="1" applyAlignment="1" applyProtection="1">
      <alignment horizontal="center" wrapText="1"/>
    </xf>
    <xf numFmtId="49" fontId="26" fillId="4" borderId="7" xfId="1" applyNumberFormat="1" applyFont="1" applyFill="1" applyBorder="1" applyAlignment="1" applyProtection="1">
      <alignment horizontal="center" wrapText="1"/>
      <protection locked="0"/>
    </xf>
    <xf numFmtId="0" fontId="26" fillId="4" borderId="7" xfId="1" applyFont="1" applyFill="1" applyBorder="1" applyAlignment="1" applyProtection="1">
      <alignment horizontal="center" vertical="top" wrapText="1"/>
      <protection locked="0"/>
    </xf>
    <xf numFmtId="0" fontId="26" fillId="4" borderId="7" xfId="7" applyFont="1" applyFill="1" applyBorder="1" applyAlignment="1" applyProtection="1">
      <alignment horizontal="center" wrapText="1"/>
      <protection locked="0"/>
    </xf>
    <xf numFmtId="1" fontId="26" fillId="0" borderId="7" xfId="0" applyNumberFormat="1" applyFont="1" applyFill="1" applyBorder="1" applyAlignment="1">
      <alignment horizontal="center" vertical="center" wrapText="1"/>
    </xf>
    <xf numFmtId="49" fontId="2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6" fillId="7" borderId="7" xfId="0" applyFont="1" applyFill="1" applyBorder="1" applyAlignment="1">
      <alignment horizontal="center" wrapText="1"/>
    </xf>
    <xf numFmtId="0" fontId="23" fillId="0" borderId="7" xfId="0" applyFont="1" applyFill="1" applyBorder="1" applyAlignment="1">
      <alignment horizontal="center" wrapText="1"/>
    </xf>
    <xf numFmtId="0" fontId="26" fillId="12" borderId="7" xfId="1" applyFont="1" applyFill="1" applyBorder="1" applyAlignment="1" applyProtection="1">
      <alignment horizontal="center" vertical="center" wrapText="1"/>
      <protection locked="0"/>
    </xf>
    <xf numFmtId="14" fontId="23" fillId="0" borderId="7" xfId="0" applyNumberFormat="1" applyFont="1" applyFill="1" applyBorder="1" applyAlignment="1">
      <alignment horizontal="center" wrapText="1"/>
    </xf>
    <xf numFmtId="0" fontId="23" fillId="0" borderId="0" xfId="0" applyFont="1" applyFill="1" applyAlignment="1">
      <alignment horizontal="center" wrapText="1"/>
    </xf>
    <xf numFmtId="0" fontId="23" fillId="4" borderId="7" xfId="0" applyFont="1" applyFill="1" applyBorder="1" applyAlignment="1">
      <alignment horizontal="center" vertical="top" wrapText="1"/>
    </xf>
    <xf numFmtId="0" fontId="33" fillId="0" borderId="7" xfId="0" applyFont="1" applyFill="1" applyBorder="1" applyAlignment="1">
      <alignment horizontal="center" wrapText="1"/>
    </xf>
    <xf numFmtId="0" fontId="33" fillId="4" borderId="7" xfId="0" applyFont="1" applyFill="1" applyBorder="1" applyAlignment="1">
      <alignment horizontal="center" wrapText="1"/>
    </xf>
    <xf numFmtId="1" fontId="33" fillId="0" borderId="7" xfId="0" applyNumberFormat="1" applyFont="1" applyFill="1" applyBorder="1" applyAlignment="1">
      <alignment horizontal="center" wrapText="1"/>
    </xf>
    <xf numFmtId="0" fontId="23" fillId="0" borderId="0" xfId="0" applyFont="1" applyFill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 applyProtection="1">
      <alignment horizontal="center" wrapText="1"/>
      <protection locked="0"/>
    </xf>
    <xf numFmtId="0" fontId="23" fillId="0" borderId="7" xfId="0" applyFont="1" applyFill="1" applyBorder="1" applyAlignment="1">
      <alignment horizontal="center" vertical="center" wrapText="1"/>
    </xf>
    <xf numFmtId="0" fontId="35" fillId="4" borderId="7" xfId="0" applyFont="1" applyFill="1" applyBorder="1" applyAlignment="1">
      <alignment horizontal="center" wrapText="1"/>
    </xf>
    <xf numFmtId="0" fontId="36" fillId="0" borderId="0" xfId="0" applyFont="1" applyFill="1" applyBorder="1" applyAlignment="1">
      <alignment horizontal="center" wrapText="1"/>
    </xf>
    <xf numFmtId="0" fontId="35" fillId="4" borderId="7" xfId="0" applyFont="1" applyFill="1" applyBorder="1" applyAlignment="1">
      <alignment horizontal="center" vertical="center" wrapText="1"/>
    </xf>
    <xf numFmtId="164" fontId="35" fillId="4" borderId="7" xfId="0" applyNumberFormat="1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1" fontId="33" fillId="4" borderId="7" xfId="0" applyNumberFormat="1" applyFont="1" applyFill="1" applyBorder="1" applyAlignment="1">
      <alignment horizontal="center" wrapText="1"/>
    </xf>
    <xf numFmtId="0" fontId="37" fillId="0" borderId="0" xfId="1" applyFont="1" applyBorder="1" applyAlignment="1" applyProtection="1">
      <alignment horizontal="center" wrapText="1"/>
      <protection locked="0"/>
    </xf>
    <xf numFmtId="0" fontId="37" fillId="0" borderId="0" xfId="1" applyFont="1" applyBorder="1" applyAlignment="1" applyProtection="1">
      <alignment horizontal="center" vertical="center" wrapText="1"/>
      <protection locked="0"/>
    </xf>
    <xf numFmtId="0" fontId="38" fillId="9" borderId="7" xfId="1" applyFont="1" applyFill="1" applyBorder="1" applyAlignment="1" applyProtection="1">
      <alignment horizontal="center" vertical="center" wrapText="1"/>
      <protection locked="0"/>
    </xf>
    <xf numFmtId="0" fontId="39" fillId="0" borderId="7" xfId="6" applyFont="1" applyBorder="1" applyAlignment="1">
      <alignment horizontal="center" wrapText="1"/>
    </xf>
    <xf numFmtId="0" fontId="37" fillId="0" borderId="7" xfId="0" applyFont="1" applyBorder="1" applyAlignment="1">
      <alignment horizontal="center" wrapText="1"/>
    </xf>
    <xf numFmtId="0" fontId="40" fillId="0" borderId="7" xfId="6" applyFont="1" applyBorder="1" applyAlignment="1">
      <alignment horizontal="center" wrapText="1"/>
    </xf>
    <xf numFmtId="0" fontId="40" fillId="0" borderId="7" xfId="3" applyFont="1" applyBorder="1" applyAlignment="1" applyProtection="1">
      <alignment horizontal="center" vertical="top" wrapText="1"/>
    </xf>
    <xf numFmtId="0" fontId="41" fillId="0" borderId="7" xfId="0" applyFont="1" applyBorder="1" applyAlignment="1">
      <alignment horizontal="center" vertical="top" wrapText="1"/>
    </xf>
    <xf numFmtId="0" fontId="42" fillId="0" borderId="7" xfId="3" applyFont="1" applyBorder="1" applyAlignment="1" applyProtection="1">
      <alignment horizontal="center" wrapText="1"/>
      <protection locked="0"/>
    </xf>
    <xf numFmtId="0" fontId="41" fillId="0" borderId="7" xfId="0" applyFont="1" applyFill="1" applyBorder="1" applyAlignment="1">
      <alignment horizontal="center" wrapText="1"/>
    </xf>
    <xf numFmtId="0" fontId="41" fillId="0" borderId="7" xfId="0" applyFont="1" applyBorder="1" applyAlignment="1">
      <alignment horizontal="center" wrapText="1"/>
    </xf>
    <xf numFmtId="0" fontId="40" fillId="0" borderId="7" xfId="6" applyFont="1" applyBorder="1" applyAlignment="1">
      <alignment horizontal="center" vertical="center" wrapText="1"/>
    </xf>
    <xf numFmtId="0" fontId="41" fillId="4" borderId="7" xfId="0" applyFont="1" applyFill="1" applyBorder="1" applyAlignment="1">
      <alignment horizontal="center" wrapText="1"/>
    </xf>
    <xf numFmtId="0" fontId="41" fillId="4" borderId="7" xfId="6" applyFont="1" applyFill="1" applyBorder="1" applyAlignment="1">
      <alignment horizontal="center" wrapText="1"/>
    </xf>
    <xf numFmtId="0" fontId="37" fillId="4" borderId="7" xfId="0" applyFont="1" applyFill="1" applyBorder="1" applyAlignment="1">
      <alignment horizontal="center" wrapText="1"/>
    </xf>
    <xf numFmtId="0" fontId="43" fillId="0" borderId="7" xfId="6" applyFont="1" applyBorder="1" applyAlignment="1">
      <alignment horizontal="center" wrapText="1"/>
    </xf>
    <xf numFmtId="0" fontId="43" fillId="4" borderId="7" xfId="6" applyFont="1" applyFill="1" applyBorder="1" applyAlignment="1" applyProtection="1">
      <alignment horizontal="center" wrapText="1"/>
      <protection locked="0"/>
    </xf>
    <xf numFmtId="0" fontId="43" fillId="0" borderId="7" xfId="6" applyFont="1" applyFill="1" applyBorder="1" applyAlignment="1">
      <alignment horizontal="center" wrapText="1"/>
    </xf>
    <xf numFmtId="0" fontId="41" fillId="0" borderId="7" xfId="0" applyFont="1" applyFill="1" applyBorder="1" applyAlignment="1">
      <alignment horizontal="center" vertical="center" wrapText="1"/>
    </xf>
    <xf numFmtId="0" fontId="41" fillId="0" borderId="7" xfId="0" applyFont="1" applyFill="1" applyBorder="1" applyAlignment="1" applyProtection="1">
      <alignment horizontal="center" vertical="center" wrapText="1"/>
      <protection locked="0"/>
    </xf>
    <xf numFmtId="0" fontId="43" fillId="0" borderId="7" xfId="6" applyFont="1" applyFill="1" applyBorder="1" applyAlignment="1" applyProtection="1">
      <alignment horizontal="center" wrapText="1"/>
    </xf>
    <xf numFmtId="0" fontId="39" fillId="0" borderId="7" xfId="6" applyFont="1" applyBorder="1" applyAlignment="1" applyProtection="1">
      <alignment horizontal="center" wrapText="1"/>
    </xf>
    <xf numFmtId="0" fontId="44" fillId="0" borderId="7" xfId="0" applyFont="1" applyFill="1" applyBorder="1" applyAlignment="1">
      <alignment horizontal="center" wrapText="1"/>
    </xf>
    <xf numFmtId="0" fontId="39" fillId="0" borderId="7" xfId="6" applyFont="1" applyFill="1" applyBorder="1" applyAlignment="1">
      <alignment horizontal="center" wrapText="1"/>
    </xf>
    <xf numFmtId="0" fontId="37" fillId="0" borderId="7" xfId="0" applyFont="1" applyFill="1" applyBorder="1" applyAlignment="1">
      <alignment horizontal="center" wrapText="1"/>
    </xf>
    <xf numFmtId="0" fontId="43" fillId="0" borderId="7" xfId="8" applyFont="1" applyBorder="1" applyAlignment="1" applyProtection="1">
      <alignment horizontal="center" wrapText="1"/>
    </xf>
    <xf numFmtId="0" fontId="45" fillId="0" borderId="7" xfId="6" applyFont="1" applyBorder="1" applyAlignment="1" applyProtection="1">
      <alignment horizontal="center" wrapText="1"/>
    </xf>
    <xf numFmtId="0" fontId="44" fillId="4" borderId="7" xfId="0" applyFont="1" applyFill="1" applyBorder="1" applyAlignment="1">
      <alignment horizontal="center" wrapText="1"/>
    </xf>
    <xf numFmtId="0" fontId="37" fillId="0" borderId="0" xfId="0" applyFont="1" applyBorder="1" applyAlignment="1">
      <alignment horizontal="center" wrapText="1"/>
    </xf>
    <xf numFmtId="0" fontId="23" fillId="13" borderId="7" xfId="0" applyFont="1" applyFill="1" applyBorder="1" applyAlignment="1">
      <alignment horizontal="center" wrapText="1"/>
    </xf>
    <xf numFmtId="0" fontId="37" fillId="13" borderId="7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9" fillId="0" borderId="0" xfId="0" applyFont="1" applyBorder="1" applyAlignment="1">
      <alignment wrapText="1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wrapText="1"/>
    </xf>
    <xf numFmtId="0" fontId="25" fillId="0" borderId="0" xfId="1" applyFont="1" applyBorder="1" applyAlignment="1" applyProtection="1">
      <alignment horizontal="center" vertical="center" wrapText="1"/>
      <protection locked="0"/>
    </xf>
    <xf numFmtId="0" fontId="26" fillId="0" borderId="0" xfId="1" applyFont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textRotation="90" wrapText="1"/>
    </xf>
    <xf numFmtId="0" fontId="16" fillId="4" borderId="4" xfId="0" applyFont="1" applyFill="1" applyBorder="1" applyAlignment="1">
      <alignment horizontal="center" textRotation="90" wrapText="1"/>
    </xf>
    <xf numFmtId="0" fontId="16" fillId="4" borderId="7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textRotation="90" wrapText="1"/>
    </xf>
    <xf numFmtId="0" fontId="20" fillId="4" borderId="4" xfId="0" applyFont="1" applyFill="1" applyBorder="1" applyAlignment="1">
      <alignment horizontal="center" textRotation="90" wrapText="1"/>
    </xf>
    <xf numFmtId="0" fontId="29" fillId="10" borderId="1" xfId="0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wrapText="1"/>
    </xf>
    <xf numFmtId="0" fontId="29" fillId="0" borderId="0" xfId="0" applyFont="1" applyFill="1" applyAlignment="1">
      <alignment horizontal="center"/>
    </xf>
    <xf numFmtId="0" fontId="29" fillId="10" borderId="7" xfId="0" applyFont="1" applyFill="1" applyBorder="1" applyAlignment="1">
      <alignment horizontal="center" vertical="center"/>
    </xf>
    <xf numFmtId="0" fontId="29" fillId="10" borderId="7" xfId="0" applyFont="1" applyFill="1" applyBorder="1" applyAlignment="1">
      <alignment horizontal="center" vertical="center" wrapText="1"/>
    </xf>
    <xf numFmtId="0" fontId="29" fillId="10" borderId="7" xfId="0" applyFont="1" applyFill="1" applyBorder="1" applyAlignment="1">
      <alignment horizontal="left" vertical="center" wrapText="1"/>
    </xf>
    <xf numFmtId="0" fontId="29" fillId="10" borderId="2" xfId="0" applyFont="1" applyFill="1" applyBorder="1" applyAlignment="1">
      <alignment horizontal="center" vertical="center" wrapText="1"/>
    </xf>
    <xf numFmtId="0" fontId="29" fillId="10" borderId="3" xfId="0" applyFont="1" applyFill="1" applyBorder="1" applyAlignment="1">
      <alignment horizontal="center" vertical="center" wrapText="1"/>
    </xf>
    <xf numFmtId="0" fontId="29" fillId="10" borderId="7" xfId="0" applyFont="1" applyFill="1" applyBorder="1" applyAlignment="1">
      <alignment vertical="center"/>
    </xf>
    <xf numFmtId="0" fontId="3" fillId="0" borderId="6" xfId="0" applyFont="1" applyBorder="1" applyAlignment="1">
      <alignment horizontal="center" wrapText="1"/>
    </xf>
    <xf numFmtId="0" fontId="29" fillId="6" borderId="7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vertical="center"/>
    </xf>
    <xf numFmtId="0" fontId="29" fillId="6" borderId="1" xfId="0" applyFont="1" applyFill="1" applyBorder="1" applyAlignment="1">
      <alignment horizontal="left" vertical="center" wrapText="1"/>
    </xf>
    <xf numFmtId="0" fontId="29" fillId="6" borderId="4" xfId="0" applyFont="1" applyFill="1" applyBorder="1" applyAlignment="1">
      <alignment horizontal="left" vertical="center" wrapText="1"/>
    </xf>
    <xf numFmtId="0" fontId="29" fillId="6" borderId="7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  <xf numFmtId="0" fontId="29" fillId="6" borderId="7" xfId="0" applyFont="1" applyFill="1" applyBorder="1" applyAlignment="1">
      <alignment horizontal="left" vertical="center"/>
    </xf>
  </cellXfs>
  <cellStyles count="9">
    <cellStyle name="Hyperlink" xfId="6" builtinId="8"/>
    <cellStyle name="Hyperlink 2" xfId="3"/>
    <cellStyle name="Hyperlink 2 3" xfId="8"/>
    <cellStyle name="Hyperlink 5" xfId="5"/>
    <cellStyle name="Normal" xfId="0" builtinId="0"/>
    <cellStyle name="Normal 14" xfId="2"/>
    <cellStyle name="Normal 2" xfId="1"/>
    <cellStyle name="Normal 2 3" xfId="7"/>
    <cellStyle name="Normal 3" xfId="4"/>
  </cellStyles>
  <dxfs count="20"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xhevahirsulenj@yahoo.com" TargetMode="External"/><Relationship Id="rId18" Type="http://schemas.openxmlformats.org/officeDocument/2006/relationships/hyperlink" Target="mailto:aminaxhafka@hotmail.com" TargetMode="External"/><Relationship Id="rId26" Type="http://schemas.openxmlformats.org/officeDocument/2006/relationships/hyperlink" Target="mailto:ekandri@gmail.com" TargetMode="External"/><Relationship Id="rId39" Type="http://schemas.openxmlformats.org/officeDocument/2006/relationships/hyperlink" Target="mailto:etlevakoka@hotmail.com" TargetMode="External"/><Relationship Id="rId3" Type="http://schemas.openxmlformats.org/officeDocument/2006/relationships/hyperlink" Target="mailto:vezuliefti@gmail.com" TargetMode="External"/><Relationship Id="rId21" Type="http://schemas.openxmlformats.org/officeDocument/2006/relationships/hyperlink" Target="mailto:katihoxha6@gmail.com" TargetMode="External"/><Relationship Id="rId34" Type="http://schemas.openxmlformats.org/officeDocument/2006/relationships/hyperlink" Target="mailto:mirjada93@gmail.com" TargetMode="External"/><Relationship Id="rId42" Type="http://schemas.openxmlformats.org/officeDocument/2006/relationships/hyperlink" Target="mailto:lleshianton07@gmail.com" TargetMode="External"/><Relationship Id="rId47" Type="http://schemas.openxmlformats.org/officeDocument/2006/relationships/hyperlink" Target="mailto:dallendyshe.cena@gmail.com" TargetMode="External"/><Relationship Id="rId50" Type="http://schemas.openxmlformats.org/officeDocument/2006/relationships/hyperlink" Target="mailto:enesonuzi1@gmail.com" TargetMode="External"/><Relationship Id="rId7" Type="http://schemas.openxmlformats.org/officeDocument/2006/relationships/hyperlink" Target="mailto:albionasllanaj90@gmail.com" TargetMode="External"/><Relationship Id="rId12" Type="http://schemas.openxmlformats.org/officeDocument/2006/relationships/hyperlink" Target="mailto:albanohasa6@gmail.com" TargetMode="External"/><Relationship Id="rId17" Type="http://schemas.openxmlformats.org/officeDocument/2006/relationships/hyperlink" Target="mailto:kristifoto937@yahoo.com" TargetMode="External"/><Relationship Id="rId25" Type="http://schemas.openxmlformats.org/officeDocument/2006/relationships/hyperlink" Target="mailto:gazidedegrisilda@gmail.com" TargetMode="External"/><Relationship Id="rId33" Type="http://schemas.openxmlformats.org/officeDocument/2006/relationships/hyperlink" Target="mailto:baciblerta86@gmail.com" TargetMode="External"/><Relationship Id="rId38" Type="http://schemas.openxmlformats.org/officeDocument/2006/relationships/hyperlink" Target="mailto:fatjona91@hotmail.com" TargetMode="External"/><Relationship Id="rId46" Type="http://schemas.openxmlformats.org/officeDocument/2006/relationships/hyperlink" Target="mailto:gashierida5@gmail.com" TargetMode="External"/><Relationship Id="rId2" Type="http://schemas.openxmlformats.org/officeDocument/2006/relationships/hyperlink" Target="mailto:anildapeci30@gmail.com" TargetMode="External"/><Relationship Id="rId16" Type="http://schemas.openxmlformats.org/officeDocument/2006/relationships/hyperlink" Target="mailto:aldizonja@yahoo.com" TargetMode="External"/><Relationship Id="rId20" Type="http://schemas.openxmlformats.org/officeDocument/2006/relationships/hyperlink" Target="mailto:iliamita1992@gmail.com" TargetMode="External"/><Relationship Id="rId29" Type="http://schemas.openxmlformats.org/officeDocument/2006/relationships/hyperlink" Target="mailto:ornelazeneli1998@icloud.com" TargetMode="External"/><Relationship Id="rId41" Type="http://schemas.openxmlformats.org/officeDocument/2006/relationships/hyperlink" Target="mailto:aidatrokthi@gmail.com" TargetMode="External"/><Relationship Id="rId1" Type="http://schemas.openxmlformats.org/officeDocument/2006/relationships/hyperlink" Target="mailto:blerta.bregjeci2018@gmail.com" TargetMode="External"/><Relationship Id="rId6" Type="http://schemas.openxmlformats.org/officeDocument/2006/relationships/hyperlink" Target="mailto:Kristaq_lena@hotmail.com" TargetMode="External"/><Relationship Id="rId11" Type="http://schemas.openxmlformats.org/officeDocument/2006/relationships/hyperlink" Target="mailto:yllishehu89@gmail.com" TargetMode="External"/><Relationship Id="rId24" Type="http://schemas.openxmlformats.org/officeDocument/2006/relationships/hyperlink" Target="mailto:geraldmanja1213@gmail.com" TargetMode="External"/><Relationship Id="rId32" Type="http://schemas.openxmlformats.org/officeDocument/2006/relationships/hyperlink" Target="mailto:etragaj@yahoo.com" TargetMode="External"/><Relationship Id="rId37" Type="http://schemas.openxmlformats.org/officeDocument/2006/relationships/hyperlink" Target="mailto:rovenahajdarmataj@hotmail.com" TargetMode="External"/><Relationship Id="rId40" Type="http://schemas.openxmlformats.org/officeDocument/2006/relationships/hyperlink" Target="mailto:Sylmetalia@hotmail.com" TargetMode="External"/><Relationship Id="rId45" Type="http://schemas.openxmlformats.org/officeDocument/2006/relationships/hyperlink" Target="mailto:gjuliegjuta@gmail.com" TargetMode="External"/><Relationship Id="rId5" Type="http://schemas.openxmlformats.org/officeDocument/2006/relationships/hyperlink" Target="mailto:estelasuku@hotmail.com" TargetMode="External"/><Relationship Id="rId15" Type="http://schemas.openxmlformats.org/officeDocument/2006/relationships/hyperlink" Target="mailto:klaudia.gjevori@outlook.com" TargetMode="External"/><Relationship Id="rId23" Type="http://schemas.openxmlformats.org/officeDocument/2006/relationships/hyperlink" Target="mailto:jonidaislami47@gmail.com" TargetMode="External"/><Relationship Id="rId28" Type="http://schemas.openxmlformats.org/officeDocument/2006/relationships/hyperlink" Target="mailto:rexhepibrunilda10@gmail.com" TargetMode="External"/><Relationship Id="rId36" Type="http://schemas.openxmlformats.org/officeDocument/2006/relationships/hyperlink" Target="mailto:mirlinda2801@gmail.com" TargetMode="External"/><Relationship Id="rId49" Type="http://schemas.openxmlformats.org/officeDocument/2006/relationships/hyperlink" Target="mailto:dkovaci1@gmail.com" TargetMode="External"/><Relationship Id="rId10" Type="http://schemas.openxmlformats.org/officeDocument/2006/relationships/hyperlink" Target="mailto:ariansalla73@gmail.com,%20ar" TargetMode="External"/><Relationship Id="rId19" Type="http://schemas.openxmlformats.org/officeDocument/2006/relationships/hyperlink" Target="mailto:rozelamerolli@yahoo.com" TargetMode="External"/><Relationship Id="rId31" Type="http://schemas.openxmlformats.org/officeDocument/2006/relationships/hyperlink" Target="mailto:XHIXHAERVINA@GMAIL.COM" TargetMode="External"/><Relationship Id="rId44" Type="http://schemas.openxmlformats.org/officeDocument/2006/relationships/hyperlink" Target="mailto:ditagerbolli@gmail.com" TargetMode="External"/><Relationship Id="rId4" Type="http://schemas.openxmlformats.org/officeDocument/2006/relationships/hyperlink" Target="mailto:Kristidhima111@gmail.com" TargetMode="External"/><Relationship Id="rId9" Type="http://schemas.openxmlformats.org/officeDocument/2006/relationships/hyperlink" Target="mailto:mirelagrrica88@gmail.com" TargetMode="External"/><Relationship Id="rId14" Type="http://schemas.openxmlformats.org/officeDocument/2006/relationships/hyperlink" Target="mailto:marjanahida0@gmail.com" TargetMode="External"/><Relationship Id="rId22" Type="http://schemas.openxmlformats.org/officeDocument/2006/relationships/hyperlink" Target="mailto:lulenela@gmail.com" TargetMode="External"/><Relationship Id="rId27" Type="http://schemas.openxmlformats.org/officeDocument/2006/relationships/hyperlink" Target="mailto:demozetiroalda@gmail.com" TargetMode="External"/><Relationship Id="rId30" Type="http://schemas.openxmlformats.org/officeDocument/2006/relationships/hyperlink" Target="mailto:cacavalter0@gmail.com" TargetMode="External"/><Relationship Id="rId35" Type="http://schemas.openxmlformats.org/officeDocument/2006/relationships/hyperlink" Target="mailto:eleonoradomi24@gmail.com" TargetMode="External"/><Relationship Id="rId43" Type="http://schemas.openxmlformats.org/officeDocument/2006/relationships/hyperlink" Target="mailto:enkeledanezha1994@gmail.com" TargetMode="External"/><Relationship Id="rId48" Type="http://schemas.openxmlformats.org/officeDocument/2006/relationships/hyperlink" Target="mailto:samileelezaj23@gmail.com" TargetMode="External"/><Relationship Id="rId8" Type="http://schemas.openxmlformats.org/officeDocument/2006/relationships/hyperlink" Target="mailto:glodianaallarja@gmail.com" TargetMode="External"/><Relationship Id="rId5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132"/>
  <sheetViews>
    <sheetView tabSelected="1" workbookViewId="0">
      <selection activeCell="Z24" sqref="Z24"/>
    </sheetView>
  </sheetViews>
  <sheetFormatPr defaultColWidth="9.140625" defaultRowHeight="15"/>
  <cols>
    <col min="1" max="1" width="3.7109375" style="17" customWidth="1"/>
    <col min="2" max="2" width="27.140625" style="82" customWidth="1"/>
    <col min="3" max="3" width="9.140625" style="17" customWidth="1"/>
    <col min="4" max="7" width="9.85546875" style="17" customWidth="1"/>
    <col min="8" max="8" width="7.5703125" style="17" customWidth="1"/>
    <col min="9" max="10" width="7.28515625" style="17" customWidth="1"/>
    <col min="11" max="11" width="8.5703125" style="17" customWidth="1"/>
    <col min="12" max="14" width="5.5703125" style="33" customWidth="1"/>
    <col min="15" max="15" width="5.5703125" style="17" customWidth="1"/>
    <col min="16" max="16" width="33.42578125" style="16" customWidth="1"/>
    <col min="17" max="17" width="11" style="17" customWidth="1"/>
    <col min="18" max="18" width="11.7109375" style="17" customWidth="1"/>
    <col min="19" max="20" width="9.28515625" style="17" customWidth="1"/>
    <col min="21" max="24" width="9.28515625" style="17" bestFit="1" customWidth="1"/>
    <col min="25" max="26" width="5.5703125" style="17" customWidth="1"/>
    <col min="27" max="27" width="5.28515625" style="17" customWidth="1"/>
    <col min="28" max="28" width="12" style="17" customWidth="1"/>
    <col min="29" max="29" width="12.7109375" style="17" customWidth="1"/>
    <col min="30" max="30" width="15.28515625" style="17" customWidth="1"/>
    <col min="31" max="32" width="12.7109375" style="17" customWidth="1"/>
    <col min="33" max="34" width="12.28515625" style="17" customWidth="1"/>
    <col min="35" max="35" width="11.7109375" style="17" customWidth="1"/>
    <col min="36" max="37" width="12.85546875" style="17" customWidth="1"/>
    <col min="38" max="38" width="4.42578125" style="17" customWidth="1"/>
    <col min="39" max="16384" width="9.140625" style="17"/>
  </cols>
  <sheetData>
    <row r="2" spans="1:38" ht="15" customHeight="1">
      <c r="B2" s="58" t="s">
        <v>192</v>
      </c>
      <c r="C2" s="18"/>
      <c r="O2" s="288" t="str">
        <f>B2</f>
        <v>TOTALI VAKANCA PUNESIME SIPAS PROFILEVE DHE   DRAP - MUAJI SHKURT  2025</v>
      </c>
      <c r="P2" s="288"/>
      <c r="Q2" s="288"/>
      <c r="R2" s="288"/>
      <c r="S2" s="288"/>
      <c r="T2" s="288"/>
      <c r="U2" s="288"/>
      <c r="V2" s="288"/>
      <c r="W2" s="288"/>
      <c r="X2" s="288"/>
      <c r="AE2" s="18" t="str">
        <f>O2</f>
        <v>TOTALI VAKANCA PUNESIME SIPAS PROFILEVE DHE   DRAP - MUAJI SHKURT  2025</v>
      </c>
    </row>
    <row r="3" spans="1:38" ht="45.75" customHeight="1">
      <c r="A3" s="289" t="s">
        <v>0</v>
      </c>
      <c r="B3" s="291" t="s">
        <v>1</v>
      </c>
      <c r="C3" s="286" t="s">
        <v>2</v>
      </c>
      <c r="D3" s="293" t="s">
        <v>3</v>
      </c>
      <c r="E3" s="294"/>
      <c r="F3" s="293" t="s">
        <v>4</v>
      </c>
      <c r="G3" s="294"/>
      <c r="H3" s="286" t="s">
        <v>5</v>
      </c>
      <c r="I3" s="286" t="s">
        <v>6</v>
      </c>
      <c r="J3" s="286" t="s">
        <v>7</v>
      </c>
      <c r="K3" s="286" t="s">
        <v>8</v>
      </c>
      <c r="O3" s="289" t="s">
        <v>0</v>
      </c>
      <c r="P3" s="295" t="s">
        <v>1</v>
      </c>
      <c r="Q3" s="293" t="s">
        <v>3</v>
      </c>
      <c r="R3" s="294"/>
      <c r="S3" s="293" t="s">
        <v>4</v>
      </c>
      <c r="T3" s="294"/>
      <c r="U3" s="286" t="s">
        <v>5</v>
      </c>
      <c r="V3" s="286" t="s">
        <v>6</v>
      </c>
      <c r="W3" s="286" t="s">
        <v>7</v>
      </c>
      <c r="X3" s="286" t="s">
        <v>8</v>
      </c>
      <c r="Y3" s="165"/>
      <c r="AA3" s="289" t="s">
        <v>0</v>
      </c>
      <c r="AB3" s="286" t="s">
        <v>2</v>
      </c>
      <c r="AC3" s="293" t="s">
        <v>3</v>
      </c>
      <c r="AD3" s="294"/>
      <c r="AE3" s="293" t="s">
        <v>4</v>
      </c>
      <c r="AF3" s="294"/>
      <c r="AG3" s="286" t="s">
        <v>5</v>
      </c>
      <c r="AH3" s="286" t="s">
        <v>6</v>
      </c>
      <c r="AI3" s="286" t="s">
        <v>7</v>
      </c>
      <c r="AJ3" s="286" t="s">
        <v>8</v>
      </c>
      <c r="AK3" s="297" t="s">
        <v>144</v>
      </c>
    </row>
    <row r="4" spans="1:38" ht="24.75" customHeight="1">
      <c r="A4" s="290"/>
      <c r="B4" s="292"/>
      <c r="C4" s="287"/>
      <c r="D4" s="164" t="s">
        <v>9</v>
      </c>
      <c r="E4" s="164" t="s">
        <v>10</v>
      </c>
      <c r="F4" s="164" t="s">
        <v>9</v>
      </c>
      <c r="G4" s="164" t="s">
        <v>10</v>
      </c>
      <c r="H4" s="287"/>
      <c r="I4" s="287"/>
      <c r="J4" s="287"/>
      <c r="K4" s="287"/>
      <c r="O4" s="290"/>
      <c r="P4" s="296"/>
      <c r="Q4" s="164" t="s">
        <v>9</v>
      </c>
      <c r="R4" s="164" t="s">
        <v>10</v>
      </c>
      <c r="S4" s="164" t="s">
        <v>9</v>
      </c>
      <c r="T4" s="164" t="s">
        <v>10</v>
      </c>
      <c r="U4" s="287"/>
      <c r="V4" s="287"/>
      <c r="W4" s="287"/>
      <c r="X4" s="287"/>
      <c r="Y4" s="165"/>
      <c r="AA4" s="290"/>
      <c r="AB4" s="287"/>
      <c r="AC4" s="164" t="s">
        <v>9</v>
      </c>
      <c r="AD4" s="164" t="s">
        <v>10</v>
      </c>
      <c r="AE4" s="164" t="s">
        <v>9</v>
      </c>
      <c r="AF4" s="164" t="s">
        <v>10</v>
      </c>
      <c r="AG4" s="287"/>
      <c r="AH4" s="287"/>
      <c r="AI4" s="287"/>
      <c r="AJ4" s="287"/>
      <c r="AK4" s="297"/>
    </row>
    <row r="5" spans="1:38" ht="18" customHeight="1">
      <c r="A5" s="19">
        <v>1</v>
      </c>
      <c r="B5" s="91" t="s">
        <v>11</v>
      </c>
      <c r="C5" s="21" t="s">
        <v>12</v>
      </c>
      <c r="D5" s="19">
        <v>0</v>
      </c>
      <c r="E5" s="19">
        <v>0</v>
      </c>
      <c r="F5" s="19">
        <v>1</v>
      </c>
      <c r="G5" s="19">
        <v>2</v>
      </c>
      <c r="H5" s="19">
        <v>1</v>
      </c>
      <c r="I5" s="19">
        <v>2</v>
      </c>
      <c r="J5" s="19">
        <v>0</v>
      </c>
      <c r="K5" s="19">
        <v>3</v>
      </c>
      <c r="L5" s="33">
        <f>D5+E5+F5+G5-H5-I5-J5</f>
        <v>0</v>
      </c>
      <c r="M5" s="33">
        <f>D5+F5-H5</f>
        <v>0</v>
      </c>
      <c r="N5" s="33">
        <f>K5-J5-I5-H5</f>
        <v>0</v>
      </c>
      <c r="O5" s="19">
        <v>1</v>
      </c>
      <c r="P5" s="20" t="s">
        <v>11</v>
      </c>
      <c r="Q5" s="21">
        <f>D5+D31+D56+D82+D107</f>
        <v>0</v>
      </c>
      <c r="R5" s="21">
        <f t="shared" ref="R5:X5" si="0">E5+E31+E56+E82+E107</f>
        <v>6</v>
      </c>
      <c r="S5" s="21">
        <f t="shared" si="0"/>
        <v>2</v>
      </c>
      <c r="T5" s="21">
        <f t="shared" si="0"/>
        <v>26</v>
      </c>
      <c r="U5" s="21">
        <f t="shared" si="0"/>
        <v>2</v>
      </c>
      <c r="V5" s="21">
        <f t="shared" si="0"/>
        <v>14</v>
      </c>
      <c r="W5" s="21">
        <f t="shared" si="0"/>
        <v>11</v>
      </c>
      <c r="X5" s="21">
        <f t="shared" si="0"/>
        <v>27</v>
      </c>
      <c r="AA5" s="83">
        <v>1</v>
      </c>
      <c r="AB5" s="85" t="s">
        <v>95</v>
      </c>
      <c r="AC5" s="83">
        <f>D30</f>
        <v>0</v>
      </c>
      <c r="AD5" s="83">
        <f t="shared" ref="AD5:AJ5" si="1">E30</f>
        <v>8</v>
      </c>
      <c r="AE5" s="83">
        <f t="shared" si="1"/>
        <v>3</v>
      </c>
      <c r="AF5" s="83">
        <f t="shared" si="1"/>
        <v>15</v>
      </c>
      <c r="AG5" s="83">
        <f t="shared" si="1"/>
        <v>2</v>
      </c>
      <c r="AH5" s="83">
        <f t="shared" si="1"/>
        <v>11</v>
      </c>
      <c r="AI5" s="83">
        <f t="shared" si="1"/>
        <v>12</v>
      </c>
      <c r="AJ5" s="83">
        <f t="shared" si="1"/>
        <v>25</v>
      </c>
      <c r="AK5" s="104">
        <f>AG5+AH5</f>
        <v>13</v>
      </c>
    </row>
    <row r="6" spans="1:38" ht="18" customHeight="1">
      <c r="A6" s="19">
        <v>2</v>
      </c>
      <c r="B6" s="91" t="s">
        <v>13</v>
      </c>
      <c r="C6" s="21" t="s">
        <v>14</v>
      </c>
      <c r="D6" s="19">
        <v>0</v>
      </c>
      <c r="E6" s="19">
        <v>0</v>
      </c>
      <c r="F6" s="276">
        <v>0</v>
      </c>
      <c r="G6" s="19">
        <v>0</v>
      </c>
      <c r="H6" s="48">
        <v>0</v>
      </c>
      <c r="I6" s="48">
        <v>0</v>
      </c>
      <c r="J6" s="48">
        <v>0</v>
      </c>
      <c r="K6" s="48">
        <v>0</v>
      </c>
      <c r="L6" s="33">
        <f t="shared" ref="L6:L69" si="2">D6+E6+F6+G6-H6-I6-J6</f>
        <v>0</v>
      </c>
      <c r="M6" s="33">
        <f t="shared" ref="M6:M69" si="3">D6+F6-H6</f>
        <v>0</v>
      </c>
      <c r="N6" s="33">
        <f t="shared" ref="N6:N69" si="4">K6-J6-I6-H6</f>
        <v>0</v>
      </c>
      <c r="O6" s="19">
        <v>2</v>
      </c>
      <c r="P6" s="20" t="s">
        <v>13</v>
      </c>
      <c r="Q6" s="21">
        <f t="shared" ref="Q6:Q28" si="5">D6+D32+D57+D83+D108</f>
        <v>0</v>
      </c>
      <c r="R6" s="21">
        <f t="shared" ref="R6:R28" si="6">E6+E32+E57+E83+E108</f>
        <v>0</v>
      </c>
      <c r="S6" s="21">
        <f t="shared" ref="S6:S28" si="7">F6+F32+F57+F83+F108</f>
        <v>0</v>
      </c>
      <c r="T6" s="21">
        <f t="shared" ref="T6:T28" si="8">G6+G32+G57+G83+G108</f>
        <v>1</v>
      </c>
      <c r="U6" s="21">
        <f t="shared" ref="U6:U28" si="9">H6+H32+H57+H83+H108</f>
        <v>0</v>
      </c>
      <c r="V6" s="21">
        <f t="shared" ref="V6:V28" si="10">I6+I32+I57+I83+I108</f>
        <v>0</v>
      </c>
      <c r="W6" s="21">
        <f t="shared" ref="W6:W28" si="11">J6+J32+J57+J83+J108</f>
        <v>1</v>
      </c>
      <c r="X6" s="21">
        <f t="shared" ref="X6:X28" si="12">K6+K32+K57+K83+K108</f>
        <v>1</v>
      </c>
      <c r="AA6" s="83">
        <v>2</v>
      </c>
      <c r="AB6" s="83" t="s">
        <v>15</v>
      </c>
      <c r="AC6" s="83">
        <f>D55</f>
        <v>1</v>
      </c>
      <c r="AD6" s="83">
        <f t="shared" ref="AD6:AJ6" si="13">E55</f>
        <v>5</v>
      </c>
      <c r="AE6" s="83">
        <f t="shared" si="13"/>
        <v>10</v>
      </c>
      <c r="AF6" s="83">
        <f t="shared" si="13"/>
        <v>33</v>
      </c>
      <c r="AG6" s="83">
        <f t="shared" si="13"/>
        <v>9</v>
      </c>
      <c r="AH6" s="83">
        <f t="shared" si="13"/>
        <v>27</v>
      </c>
      <c r="AI6" s="83">
        <f t="shared" si="13"/>
        <v>8</v>
      </c>
      <c r="AJ6" s="83">
        <f t="shared" si="13"/>
        <v>44</v>
      </c>
      <c r="AK6" s="104">
        <f t="shared" ref="AK6:AK10" si="14">AG6+AH6</f>
        <v>36</v>
      </c>
    </row>
    <row r="7" spans="1:38" ht="18" customHeight="1">
      <c r="A7" s="19">
        <v>3</v>
      </c>
      <c r="B7" s="91" t="s">
        <v>16</v>
      </c>
      <c r="C7" s="21" t="s">
        <v>14</v>
      </c>
      <c r="D7" s="19">
        <v>0</v>
      </c>
      <c r="E7" s="19">
        <v>3</v>
      </c>
      <c r="F7" s="19">
        <v>0</v>
      </c>
      <c r="G7" s="19">
        <v>3</v>
      </c>
      <c r="H7" s="19">
        <v>0</v>
      </c>
      <c r="I7" s="19">
        <v>3</v>
      </c>
      <c r="J7" s="19">
        <v>3</v>
      </c>
      <c r="K7" s="19">
        <v>6</v>
      </c>
      <c r="L7" s="33">
        <f t="shared" si="2"/>
        <v>0</v>
      </c>
      <c r="M7" s="33">
        <f t="shared" si="3"/>
        <v>0</v>
      </c>
      <c r="N7" s="33">
        <f t="shared" si="4"/>
        <v>0</v>
      </c>
      <c r="O7" s="19">
        <v>3</v>
      </c>
      <c r="P7" s="20" t="s">
        <v>16</v>
      </c>
      <c r="Q7" s="21">
        <f t="shared" si="5"/>
        <v>0</v>
      </c>
      <c r="R7" s="21">
        <f t="shared" si="6"/>
        <v>7</v>
      </c>
      <c r="S7" s="21">
        <f t="shared" si="7"/>
        <v>5</v>
      </c>
      <c r="T7" s="21">
        <f t="shared" si="8"/>
        <v>31</v>
      </c>
      <c r="U7" s="21">
        <f t="shared" si="9"/>
        <v>4</v>
      </c>
      <c r="V7" s="21">
        <f t="shared" si="10"/>
        <v>30</v>
      </c>
      <c r="W7" s="21">
        <f t="shared" si="11"/>
        <v>7</v>
      </c>
      <c r="X7" s="21">
        <f t="shared" si="12"/>
        <v>41</v>
      </c>
      <c r="AA7" s="83">
        <v>3</v>
      </c>
      <c r="AB7" s="85" t="s">
        <v>17</v>
      </c>
      <c r="AC7" s="83">
        <f>D81</f>
        <v>0</v>
      </c>
      <c r="AD7" s="83">
        <f t="shared" ref="AD7:AJ7" si="15">E81</f>
        <v>8</v>
      </c>
      <c r="AE7" s="83">
        <f t="shared" si="15"/>
        <v>6</v>
      </c>
      <c r="AF7" s="83">
        <f t="shared" si="15"/>
        <v>31</v>
      </c>
      <c r="AG7" s="83">
        <f t="shared" si="15"/>
        <v>6</v>
      </c>
      <c r="AH7" s="83">
        <f t="shared" si="15"/>
        <v>30</v>
      </c>
      <c r="AI7" s="83">
        <f t="shared" si="15"/>
        <v>7</v>
      </c>
      <c r="AJ7" s="83">
        <f t="shared" si="15"/>
        <v>43</v>
      </c>
      <c r="AK7" s="104">
        <f t="shared" si="14"/>
        <v>36</v>
      </c>
    </row>
    <row r="8" spans="1:38" ht="18" customHeight="1">
      <c r="A8" s="19">
        <v>4</v>
      </c>
      <c r="B8" s="91" t="s">
        <v>18</v>
      </c>
      <c r="C8" s="21" t="s">
        <v>14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33">
        <f t="shared" si="2"/>
        <v>0</v>
      </c>
      <c r="M8" s="33">
        <f t="shared" si="3"/>
        <v>0</v>
      </c>
      <c r="N8" s="33">
        <f t="shared" si="4"/>
        <v>0</v>
      </c>
      <c r="O8" s="19">
        <v>4</v>
      </c>
      <c r="P8" s="20" t="s">
        <v>18</v>
      </c>
      <c r="Q8" s="21">
        <f t="shared" si="5"/>
        <v>0</v>
      </c>
      <c r="R8" s="21">
        <f t="shared" si="6"/>
        <v>1</v>
      </c>
      <c r="S8" s="21">
        <f t="shared" si="7"/>
        <v>0</v>
      </c>
      <c r="T8" s="21">
        <f t="shared" si="8"/>
        <v>2</v>
      </c>
      <c r="U8" s="21">
        <f t="shared" si="9"/>
        <v>0</v>
      </c>
      <c r="V8" s="21">
        <f t="shared" si="10"/>
        <v>1</v>
      </c>
      <c r="W8" s="21">
        <f t="shared" si="11"/>
        <v>0</v>
      </c>
      <c r="X8" s="21">
        <f t="shared" si="12"/>
        <v>1</v>
      </c>
      <c r="AA8" s="83">
        <v>4</v>
      </c>
      <c r="AB8" s="85" t="s">
        <v>19</v>
      </c>
      <c r="AC8" s="83">
        <f>D106</f>
        <v>0</v>
      </c>
      <c r="AD8" s="83">
        <f t="shared" ref="AD8:AJ8" si="16">E106</f>
        <v>1</v>
      </c>
      <c r="AE8" s="83">
        <f t="shared" si="16"/>
        <v>2</v>
      </c>
      <c r="AF8" s="83">
        <f t="shared" si="16"/>
        <v>37</v>
      </c>
      <c r="AG8" s="83">
        <f t="shared" si="16"/>
        <v>1</v>
      </c>
      <c r="AH8" s="83">
        <f t="shared" si="16"/>
        <v>20</v>
      </c>
      <c r="AI8" s="83">
        <f t="shared" si="16"/>
        <v>16</v>
      </c>
      <c r="AJ8" s="83">
        <f t="shared" si="16"/>
        <v>37</v>
      </c>
      <c r="AK8" s="104">
        <f t="shared" si="14"/>
        <v>21</v>
      </c>
    </row>
    <row r="9" spans="1:38" ht="18" customHeight="1">
      <c r="A9" s="19">
        <v>5</v>
      </c>
      <c r="B9" s="91" t="s">
        <v>20</v>
      </c>
      <c r="C9" s="21" t="s">
        <v>14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33">
        <f t="shared" si="2"/>
        <v>0</v>
      </c>
      <c r="M9" s="33">
        <f t="shared" si="3"/>
        <v>0</v>
      </c>
      <c r="N9" s="33">
        <f t="shared" si="4"/>
        <v>0</v>
      </c>
      <c r="O9" s="19">
        <v>5</v>
      </c>
      <c r="P9" s="20" t="s">
        <v>20</v>
      </c>
      <c r="Q9" s="21">
        <f t="shared" si="5"/>
        <v>0</v>
      </c>
      <c r="R9" s="21">
        <f t="shared" si="6"/>
        <v>1</v>
      </c>
      <c r="S9" s="21">
        <f t="shared" si="7"/>
        <v>0</v>
      </c>
      <c r="T9" s="21">
        <f t="shared" si="8"/>
        <v>0</v>
      </c>
      <c r="U9" s="21">
        <f t="shared" si="9"/>
        <v>0</v>
      </c>
      <c r="V9" s="21">
        <f t="shared" si="10"/>
        <v>0</v>
      </c>
      <c r="W9" s="21">
        <f t="shared" si="11"/>
        <v>1</v>
      </c>
      <c r="X9" s="21">
        <f t="shared" si="12"/>
        <v>1</v>
      </c>
      <c r="AA9" s="83">
        <v>5</v>
      </c>
      <c r="AB9" s="83" t="s">
        <v>168</v>
      </c>
      <c r="AC9" s="83">
        <f>D131</f>
        <v>0</v>
      </c>
      <c r="AD9" s="83">
        <f t="shared" ref="AD9:AJ9" si="17">E131</f>
        <v>21</v>
      </c>
      <c r="AE9" s="83">
        <f t="shared" si="17"/>
        <v>1</v>
      </c>
      <c r="AF9" s="83">
        <f t="shared" si="17"/>
        <v>37</v>
      </c>
      <c r="AG9" s="83">
        <f t="shared" si="17"/>
        <v>0</v>
      </c>
      <c r="AH9" s="83">
        <f t="shared" si="17"/>
        <v>26</v>
      </c>
      <c r="AI9" s="83">
        <f t="shared" si="17"/>
        <v>17</v>
      </c>
      <c r="AJ9" s="83">
        <f t="shared" si="17"/>
        <v>43</v>
      </c>
      <c r="AK9" s="104">
        <f t="shared" si="14"/>
        <v>26</v>
      </c>
    </row>
    <row r="10" spans="1:38" ht="18" customHeight="1">
      <c r="A10" s="19">
        <v>6</v>
      </c>
      <c r="B10" s="91" t="s">
        <v>22</v>
      </c>
      <c r="C10" s="21" t="s">
        <v>14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33">
        <f t="shared" si="2"/>
        <v>0</v>
      </c>
      <c r="M10" s="33">
        <f t="shared" si="3"/>
        <v>0</v>
      </c>
      <c r="N10" s="33">
        <f t="shared" si="4"/>
        <v>0</v>
      </c>
      <c r="O10" s="19">
        <v>6</v>
      </c>
      <c r="P10" s="20" t="s">
        <v>22</v>
      </c>
      <c r="Q10" s="21">
        <f t="shared" si="5"/>
        <v>0</v>
      </c>
      <c r="R10" s="21">
        <f t="shared" si="6"/>
        <v>0</v>
      </c>
      <c r="S10" s="21">
        <f t="shared" si="7"/>
        <v>0</v>
      </c>
      <c r="T10" s="21">
        <f t="shared" si="8"/>
        <v>0</v>
      </c>
      <c r="U10" s="21">
        <f t="shared" si="9"/>
        <v>0</v>
      </c>
      <c r="V10" s="21">
        <f t="shared" si="10"/>
        <v>0</v>
      </c>
      <c r="W10" s="21">
        <f t="shared" si="11"/>
        <v>0</v>
      </c>
      <c r="X10" s="21">
        <f t="shared" si="12"/>
        <v>0</v>
      </c>
      <c r="AA10" s="92"/>
      <c r="AB10" s="92" t="s">
        <v>21</v>
      </c>
      <c r="AC10" s="92">
        <f>SUM(AC5:AC9)</f>
        <v>1</v>
      </c>
      <c r="AD10" s="92">
        <f t="shared" ref="AD10:AJ10" si="18">SUM(AD5:AD9)</f>
        <v>43</v>
      </c>
      <c r="AE10" s="92">
        <f t="shared" si="18"/>
        <v>22</v>
      </c>
      <c r="AF10" s="92">
        <f t="shared" si="18"/>
        <v>153</v>
      </c>
      <c r="AG10" s="92">
        <f t="shared" si="18"/>
        <v>18</v>
      </c>
      <c r="AH10" s="92">
        <f t="shared" si="18"/>
        <v>114</v>
      </c>
      <c r="AI10" s="92">
        <f t="shared" si="18"/>
        <v>60</v>
      </c>
      <c r="AJ10" s="92">
        <f t="shared" si="18"/>
        <v>192</v>
      </c>
      <c r="AK10" s="104">
        <f t="shared" si="14"/>
        <v>132</v>
      </c>
    </row>
    <row r="11" spans="1:38" ht="18" customHeight="1">
      <c r="A11" s="19">
        <v>7</v>
      </c>
      <c r="B11" s="91" t="s">
        <v>23</v>
      </c>
      <c r="C11" s="21" t="s">
        <v>14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33">
        <f t="shared" si="2"/>
        <v>0</v>
      </c>
      <c r="M11" s="33">
        <f t="shared" si="3"/>
        <v>0</v>
      </c>
      <c r="N11" s="33">
        <f t="shared" si="4"/>
        <v>0</v>
      </c>
      <c r="O11" s="19">
        <v>7</v>
      </c>
      <c r="P11" s="20" t="s">
        <v>23</v>
      </c>
      <c r="Q11" s="21">
        <f t="shared" si="5"/>
        <v>0</v>
      </c>
      <c r="R11" s="21">
        <f t="shared" si="6"/>
        <v>1</v>
      </c>
      <c r="S11" s="21">
        <f t="shared" si="7"/>
        <v>0</v>
      </c>
      <c r="T11" s="21">
        <f t="shared" si="8"/>
        <v>5</v>
      </c>
      <c r="U11" s="21">
        <f t="shared" si="9"/>
        <v>0</v>
      </c>
      <c r="V11" s="21">
        <f t="shared" si="10"/>
        <v>5</v>
      </c>
      <c r="W11" s="21">
        <f t="shared" si="11"/>
        <v>0</v>
      </c>
      <c r="X11" s="21">
        <f t="shared" si="12"/>
        <v>5</v>
      </c>
      <c r="AC11" s="16"/>
      <c r="AD11" s="16"/>
      <c r="AE11" s="16"/>
      <c r="AF11" s="16"/>
      <c r="AG11" s="16"/>
      <c r="AH11" s="16"/>
      <c r="AI11" s="16"/>
      <c r="AJ11" s="16"/>
      <c r="AK11" s="16"/>
      <c r="AL11" s="16"/>
    </row>
    <row r="12" spans="1:38" ht="18" customHeight="1">
      <c r="A12" s="19">
        <v>8</v>
      </c>
      <c r="B12" s="91" t="s">
        <v>24</v>
      </c>
      <c r="C12" s="21" t="s">
        <v>14</v>
      </c>
      <c r="D12" s="19">
        <v>0</v>
      </c>
      <c r="E12" s="19">
        <v>1</v>
      </c>
      <c r="F12" s="19">
        <v>0</v>
      </c>
      <c r="G12" s="19">
        <v>0</v>
      </c>
      <c r="H12" s="19">
        <v>0</v>
      </c>
      <c r="I12" s="19">
        <v>0</v>
      </c>
      <c r="J12" s="19">
        <v>1</v>
      </c>
      <c r="K12" s="19">
        <v>1</v>
      </c>
      <c r="L12" s="33">
        <f t="shared" si="2"/>
        <v>0</v>
      </c>
      <c r="M12" s="33">
        <f t="shared" si="3"/>
        <v>0</v>
      </c>
      <c r="N12" s="33">
        <f t="shared" si="4"/>
        <v>0</v>
      </c>
      <c r="O12" s="19">
        <v>8</v>
      </c>
      <c r="P12" s="20" t="s">
        <v>24</v>
      </c>
      <c r="Q12" s="21">
        <f t="shared" si="5"/>
        <v>0</v>
      </c>
      <c r="R12" s="21">
        <f t="shared" si="6"/>
        <v>2</v>
      </c>
      <c r="S12" s="21">
        <f t="shared" si="7"/>
        <v>1</v>
      </c>
      <c r="T12" s="21">
        <f t="shared" si="8"/>
        <v>5</v>
      </c>
      <c r="U12" s="21">
        <f t="shared" si="9"/>
        <v>1</v>
      </c>
      <c r="V12" s="21">
        <f t="shared" si="10"/>
        <v>4</v>
      </c>
      <c r="W12" s="21">
        <f t="shared" si="11"/>
        <v>2</v>
      </c>
      <c r="X12" s="21">
        <f t="shared" si="12"/>
        <v>7</v>
      </c>
      <c r="AA12" s="23"/>
    </row>
    <row r="13" spans="1:38" ht="18" customHeight="1">
      <c r="A13" s="19">
        <v>9</v>
      </c>
      <c r="B13" s="91" t="s">
        <v>25</v>
      </c>
      <c r="C13" s="21" t="s">
        <v>14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33">
        <f t="shared" si="2"/>
        <v>0</v>
      </c>
      <c r="M13" s="33">
        <f t="shared" si="3"/>
        <v>0</v>
      </c>
      <c r="N13" s="33">
        <f t="shared" si="4"/>
        <v>0</v>
      </c>
      <c r="O13" s="19">
        <v>9</v>
      </c>
      <c r="P13" s="20" t="s">
        <v>25</v>
      </c>
      <c r="Q13" s="21">
        <f t="shared" si="5"/>
        <v>0</v>
      </c>
      <c r="R13" s="21">
        <f t="shared" si="6"/>
        <v>3</v>
      </c>
      <c r="S13" s="21">
        <f t="shared" si="7"/>
        <v>0</v>
      </c>
      <c r="T13" s="21">
        <f t="shared" si="8"/>
        <v>5</v>
      </c>
      <c r="U13" s="21">
        <f t="shared" si="9"/>
        <v>0</v>
      </c>
      <c r="V13" s="21">
        <f t="shared" si="10"/>
        <v>3</v>
      </c>
      <c r="W13" s="21">
        <f t="shared" si="11"/>
        <v>2</v>
      </c>
      <c r="X13" s="21">
        <f t="shared" si="12"/>
        <v>5</v>
      </c>
      <c r="AA13" s="23"/>
      <c r="AD13" s="93" t="s">
        <v>1061</v>
      </c>
      <c r="AE13" s="25"/>
      <c r="AF13" s="25"/>
      <c r="AG13" s="25"/>
    </row>
    <row r="14" spans="1:38" ht="18" customHeight="1">
      <c r="A14" s="19">
        <v>10</v>
      </c>
      <c r="B14" s="91" t="s">
        <v>26</v>
      </c>
      <c r="C14" s="21" t="s">
        <v>14</v>
      </c>
      <c r="D14" s="19">
        <v>0</v>
      </c>
      <c r="E14" s="19">
        <v>0</v>
      </c>
      <c r="F14" s="19">
        <v>0</v>
      </c>
      <c r="G14" s="19">
        <v>1</v>
      </c>
      <c r="H14" s="19">
        <v>0</v>
      </c>
      <c r="I14" s="19">
        <v>0</v>
      </c>
      <c r="J14" s="19">
        <v>1</v>
      </c>
      <c r="K14" s="19">
        <v>1</v>
      </c>
      <c r="L14" s="33">
        <f t="shared" si="2"/>
        <v>0</v>
      </c>
      <c r="M14" s="33">
        <f t="shared" si="3"/>
        <v>0</v>
      </c>
      <c r="N14" s="33">
        <f t="shared" si="4"/>
        <v>0</v>
      </c>
      <c r="O14" s="19">
        <v>10</v>
      </c>
      <c r="P14" s="20" t="s">
        <v>26</v>
      </c>
      <c r="Q14" s="21">
        <f t="shared" si="5"/>
        <v>0</v>
      </c>
      <c r="R14" s="21">
        <f t="shared" si="6"/>
        <v>0</v>
      </c>
      <c r="S14" s="21">
        <f t="shared" si="7"/>
        <v>0</v>
      </c>
      <c r="T14" s="21">
        <f t="shared" si="8"/>
        <v>5</v>
      </c>
      <c r="U14" s="21">
        <f t="shared" si="9"/>
        <v>0</v>
      </c>
      <c r="V14" s="21">
        <f t="shared" si="10"/>
        <v>3</v>
      </c>
      <c r="W14" s="21">
        <f t="shared" si="11"/>
        <v>2</v>
      </c>
      <c r="X14" s="21">
        <f t="shared" si="12"/>
        <v>5</v>
      </c>
      <c r="AA14" s="25"/>
      <c r="AB14" s="289" t="s">
        <v>0</v>
      </c>
      <c r="AC14" s="286" t="s">
        <v>2</v>
      </c>
      <c r="AD14" s="286" t="s">
        <v>5</v>
      </c>
      <c r="AE14" s="286" t="s">
        <v>6</v>
      </c>
      <c r="AF14" s="286" t="s">
        <v>7</v>
      </c>
      <c r="AG14" s="286" t="s">
        <v>8</v>
      </c>
    </row>
    <row r="15" spans="1:38" ht="18" customHeight="1">
      <c r="A15" s="19">
        <v>11</v>
      </c>
      <c r="B15" s="91" t="s">
        <v>27</v>
      </c>
      <c r="C15" s="21" t="s">
        <v>14</v>
      </c>
      <c r="D15" s="19">
        <v>0</v>
      </c>
      <c r="E15" s="19">
        <v>1</v>
      </c>
      <c r="F15" s="19">
        <v>0</v>
      </c>
      <c r="G15" s="19">
        <v>2</v>
      </c>
      <c r="H15" s="19">
        <v>0</v>
      </c>
      <c r="I15" s="19">
        <v>1</v>
      </c>
      <c r="J15" s="19">
        <v>1</v>
      </c>
      <c r="K15" s="19">
        <v>2</v>
      </c>
      <c r="L15" s="33">
        <f t="shared" si="2"/>
        <v>1</v>
      </c>
      <c r="M15" s="33">
        <f t="shared" si="3"/>
        <v>0</v>
      </c>
      <c r="N15" s="33">
        <f t="shared" si="4"/>
        <v>0</v>
      </c>
      <c r="O15" s="19">
        <v>11</v>
      </c>
      <c r="P15" s="20" t="s">
        <v>27</v>
      </c>
      <c r="Q15" s="21">
        <f t="shared" si="5"/>
        <v>0</v>
      </c>
      <c r="R15" s="21">
        <f t="shared" si="6"/>
        <v>3</v>
      </c>
      <c r="S15" s="21">
        <f t="shared" si="7"/>
        <v>5</v>
      </c>
      <c r="T15" s="21">
        <f t="shared" si="8"/>
        <v>19</v>
      </c>
      <c r="U15" s="21">
        <f t="shared" si="9"/>
        <v>5</v>
      </c>
      <c r="V15" s="21">
        <f t="shared" si="10"/>
        <v>15</v>
      </c>
      <c r="W15" s="21">
        <f t="shared" si="11"/>
        <v>6</v>
      </c>
      <c r="X15" s="21">
        <f t="shared" si="12"/>
        <v>26</v>
      </c>
      <c r="AA15" s="25"/>
      <c r="AB15" s="290"/>
      <c r="AC15" s="287"/>
      <c r="AD15" s="287"/>
      <c r="AE15" s="287"/>
      <c r="AF15" s="287"/>
      <c r="AG15" s="287"/>
    </row>
    <row r="16" spans="1:38" ht="18" customHeight="1">
      <c r="A16" s="19">
        <v>12</v>
      </c>
      <c r="B16" s="91" t="s">
        <v>28</v>
      </c>
      <c r="C16" s="21" t="s">
        <v>14</v>
      </c>
      <c r="D16" s="19">
        <v>0</v>
      </c>
      <c r="E16" s="19">
        <v>0</v>
      </c>
      <c r="F16" s="19">
        <v>0</v>
      </c>
      <c r="G16" s="19">
        <v>1</v>
      </c>
      <c r="H16" s="19">
        <v>0</v>
      </c>
      <c r="I16" s="19">
        <v>0</v>
      </c>
      <c r="J16" s="19">
        <v>1</v>
      </c>
      <c r="K16" s="19">
        <v>1</v>
      </c>
      <c r="L16" s="33">
        <f t="shared" si="2"/>
        <v>0</v>
      </c>
      <c r="M16" s="33">
        <f t="shared" si="3"/>
        <v>0</v>
      </c>
      <c r="N16" s="33">
        <f t="shared" si="4"/>
        <v>0</v>
      </c>
      <c r="O16" s="19">
        <v>12</v>
      </c>
      <c r="P16" s="20" t="s">
        <v>28</v>
      </c>
      <c r="Q16" s="21">
        <f t="shared" si="5"/>
        <v>0</v>
      </c>
      <c r="R16" s="21">
        <f t="shared" si="6"/>
        <v>0</v>
      </c>
      <c r="S16" s="21">
        <f t="shared" si="7"/>
        <v>2</v>
      </c>
      <c r="T16" s="21">
        <f t="shared" si="8"/>
        <v>5</v>
      </c>
      <c r="U16" s="21">
        <f t="shared" si="9"/>
        <v>2</v>
      </c>
      <c r="V16" s="21">
        <f t="shared" si="10"/>
        <v>3</v>
      </c>
      <c r="W16" s="21">
        <f t="shared" si="11"/>
        <v>1</v>
      </c>
      <c r="X16" s="21">
        <f t="shared" si="12"/>
        <v>6</v>
      </c>
      <c r="AA16" s="25"/>
      <c r="AB16" s="19">
        <v>1</v>
      </c>
      <c r="AC16" s="21" t="s">
        <v>95</v>
      </c>
      <c r="AD16" s="94">
        <v>419</v>
      </c>
      <c r="AE16" s="94">
        <v>1394</v>
      </c>
      <c r="AF16" s="94">
        <v>581</v>
      </c>
      <c r="AG16" s="94">
        <v>2394</v>
      </c>
    </row>
    <row r="17" spans="1:36" ht="18" customHeight="1">
      <c r="A17" s="19">
        <v>13</v>
      </c>
      <c r="B17" s="91" t="s">
        <v>29</v>
      </c>
      <c r="C17" s="21" t="s">
        <v>14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33">
        <f t="shared" si="2"/>
        <v>0</v>
      </c>
      <c r="M17" s="33">
        <f t="shared" si="3"/>
        <v>0</v>
      </c>
      <c r="N17" s="33">
        <f t="shared" si="4"/>
        <v>0</v>
      </c>
      <c r="O17" s="19">
        <v>13</v>
      </c>
      <c r="P17" s="20" t="s">
        <v>29</v>
      </c>
      <c r="Q17" s="21">
        <f t="shared" si="5"/>
        <v>0</v>
      </c>
      <c r="R17" s="21">
        <f t="shared" si="6"/>
        <v>0</v>
      </c>
      <c r="S17" s="21">
        <f t="shared" si="7"/>
        <v>0</v>
      </c>
      <c r="T17" s="21">
        <f t="shared" si="8"/>
        <v>2</v>
      </c>
      <c r="U17" s="21">
        <f t="shared" si="9"/>
        <v>0</v>
      </c>
      <c r="V17" s="21">
        <f t="shared" si="10"/>
        <v>2</v>
      </c>
      <c r="W17" s="21">
        <f t="shared" si="11"/>
        <v>0</v>
      </c>
      <c r="X17" s="21">
        <f t="shared" si="12"/>
        <v>2</v>
      </c>
      <c r="AA17" s="25"/>
      <c r="AB17" s="19">
        <v>2</v>
      </c>
      <c r="AC17" s="19" t="s">
        <v>15</v>
      </c>
      <c r="AD17" s="94">
        <v>111</v>
      </c>
      <c r="AE17" s="94">
        <v>690</v>
      </c>
      <c r="AF17" s="94">
        <v>178</v>
      </c>
      <c r="AG17" s="94">
        <v>979</v>
      </c>
    </row>
    <row r="18" spans="1:36" ht="18" customHeight="1">
      <c r="A18" s="19">
        <v>14</v>
      </c>
      <c r="B18" s="91" t="s">
        <v>30</v>
      </c>
      <c r="C18" s="21" t="s">
        <v>14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33">
        <f t="shared" si="2"/>
        <v>0</v>
      </c>
      <c r="M18" s="33">
        <f t="shared" si="3"/>
        <v>0</v>
      </c>
      <c r="N18" s="33">
        <f t="shared" si="4"/>
        <v>0</v>
      </c>
      <c r="O18" s="19">
        <v>14</v>
      </c>
      <c r="P18" s="20" t="s">
        <v>30</v>
      </c>
      <c r="Q18" s="21">
        <f t="shared" si="5"/>
        <v>0</v>
      </c>
      <c r="R18" s="21">
        <f t="shared" si="6"/>
        <v>0</v>
      </c>
      <c r="S18" s="21">
        <f t="shared" si="7"/>
        <v>0</v>
      </c>
      <c r="T18" s="21">
        <f t="shared" si="8"/>
        <v>1</v>
      </c>
      <c r="U18" s="21">
        <f t="shared" si="9"/>
        <v>0</v>
      </c>
      <c r="V18" s="21">
        <f t="shared" si="10"/>
        <v>0</v>
      </c>
      <c r="W18" s="21">
        <f t="shared" si="11"/>
        <v>0</v>
      </c>
      <c r="X18" s="21">
        <f t="shared" si="12"/>
        <v>0</v>
      </c>
      <c r="AA18" s="25"/>
      <c r="AB18" s="19">
        <v>3</v>
      </c>
      <c r="AC18" s="21" t="s">
        <v>17</v>
      </c>
      <c r="AD18" s="94">
        <v>112</v>
      </c>
      <c r="AE18" s="94">
        <v>779</v>
      </c>
      <c r="AF18" s="94">
        <v>168</v>
      </c>
      <c r="AG18" s="94">
        <v>1059</v>
      </c>
    </row>
    <row r="19" spans="1:36" ht="18" customHeight="1">
      <c r="A19" s="19">
        <v>15</v>
      </c>
      <c r="B19" s="91" t="s">
        <v>31</v>
      </c>
      <c r="C19" s="21" t="s">
        <v>14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33">
        <f t="shared" si="2"/>
        <v>0</v>
      </c>
      <c r="M19" s="33">
        <f t="shared" si="3"/>
        <v>0</v>
      </c>
      <c r="N19" s="33">
        <f t="shared" si="4"/>
        <v>0</v>
      </c>
      <c r="O19" s="19">
        <v>15</v>
      </c>
      <c r="P19" s="20" t="s">
        <v>31</v>
      </c>
      <c r="Q19" s="21">
        <f t="shared" si="5"/>
        <v>0</v>
      </c>
      <c r="R19" s="21">
        <f t="shared" si="6"/>
        <v>1</v>
      </c>
      <c r="S19" s="21">
        <f t="shared" si="7"/>
        <v>0</v>
      </c>
      <c r="T19" s="21">
        <f t="shared" si="8"/>
        <v>2</v>
      </c>
      <c r="U19" s="21">
        <f t="shared" si="9"/>
        <v>0</v>
      </c>
      <c r="V19" s="21">
        <f t="shared" si="10"/>
        <v>1</v>
      </c>
      <c r="W19" s="21">
        <f t="shared" si="11"/>
        <v>1</v>
      </c>
      <c r="X19" s="21">
        <f t="shared" si="12"/>
        <v>2</v>
      </c>
      <c r="AA19" s="25"/>
      <c r="AB19" s="83">
        <v>4</v>
      </c>
      <c r="AC19" s="85" t="s">
        <v>19</v>
      </c>
      <c r="AD19" s="84">
        <v>96</v>
      </c>
      <c r="AE19" s="84">
        <v>417</v>
      </c>
      <c r="AF19" s="84">
        <v>445</v>
      </c>
      <c r="AG19" s="84">
        <v>958</v>
      </c>
    </row>
    <row r="20" spans="1:36" ht="18" customHeight="1">
      <c r="A20" s="19">
        <v>16</v>
      </c>
      <c r="B20" s="91" t="s">
        <v>32</v>
      </c>
      <c r="C20" s="21" t="s">
        <v>14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33">
        <f t="shared" si="2"/>
        <v>0</v>
      </c>
      <c r="M20" s="33">
        <f t="shared" si="3"/>
        <v>0</v>
      </c>
      <c r="N20" s="33">
        <f t="shared" si="4"/>
        <v>0</v>
      </c>
      <c r="O20" s="19">
        <v>16</v>
      </c>
      <c r="P20" s="20" t="s">
        <v>32</v>
      </c>
      <c r="Q20" s="21">
        <f t="shared" si="5"/>
        <v>0</v>
      </c>
      <c r="R20" s="21">
        <f t="shared" si="6"/>
        <v>0</v>
      </c>
      <c r="S20" s="21">
        <f t="shared" si="7"/>
        <v>0</v>
      </c>
      <c r="T20" s="21">
        <f t="shared" si="8"/>
        <v>0</v>
      </c>
      <c r="U20" s="21">
        <f t="shared" si="9"/>
        <v>0</v>
      </c>
      <c r="V20" s="21">
        <f t="shared" si="10"/>
        <v>0</v>
      </c>
      <c r="W20" s="21">
        <f t="shared" si="11"/>
        <v>0</v>
      </c>
      <c r="X20" s="21">
        <f t="shared" si="12"/>
        <v>0</v>
      </c>
      <c r="AA20" s="25"/>
      <c r="AB20" s="83">
        <v>5</v>
      </c>
      <c r="AC20" s="83" t="s">
        <v>168</v>
      </c>
      <c r="AD20" s="83">
        <v>16</v>
      </c>
      <c r="AE20" s="83">
        <v>96</v>
      </c>
      <c r="AF20" s="83">
        <v>38</v>
      </c>
      <c r="AG20" s="83">
        <v>150</v>
      </c>
      <c r="AH20" s="25"/>
      <c r="AI20" s="25"/>
      <c r="AJ20" s="25"/>
    </row>
    <row r="21" spans="1:36" ht="18" customHeight="1">
      <c r="A21" s="19">
        <v>17</v>
      </c>
      <c r="B21" s="91" t="s">
        <v>33</v>
      </c>
      <c r="C21" s="21" t="s">
        <v>14</v>
      </c>
      <c r="D21" s="19">
        <v>0</v>
      </c>
      <c r="E21" s="19">
        <v>1</v>
      </c>
      <c r="F21" s="19">
        <v>0</v>
      </c>
      <c r="G21" s="19">
        <v>4</v>
      </c>
      <c r="H21" s="19">
        <v>0</v>
      </c>
      <c r="I21" s="19">
        <v>4</v>
      </c>
      <c r="J21" s="19">
        <v>1</v>
      </c>
      <c r="K21" s="19">
        <v>5</v>
      </c>
      <c r="L21" s="33">
        <f t="shared" si="2"/>
        <v>0</v>
      </c>
      <c r="M21" s="33">
        <f t="shared" si="3"/>
        <v>0</v>
      </c>
      <c r="N21" s="33">
        <f t="shared" si="4"/>
        <v>0</v>
      </c>
      <c r="O21" s="19">
        <v>17</v>
      </c>
      <c r="P21" s="20" t="s">
        <v>33</v>
      </c>
      <c r="Q21" s="21">
        <f t="shared" si="5"/>
        <v>0</v>
      </c>
      <c r="R21" s="21">
        <f t="shared" si="6"/>
        <v>2</v>
      </c>
      <c r="S21" s="21">
        <f t="shared" si="7"/>
        <v>0</v>
      </c>
      <c r="T21" s="21">
        <f t="shared" si="8"/>
        <v>18</v>
      </c>
      <c r="U21" s="21">
        <f t="shared" si="9"/>
        <v>0</v>
      </c>
      <c r="V21" s="21">
        <f t="shared" si="10"/>
        <v>15</v>
      </c>
      <c r="W21" s="21">
        <f t="shared" si="11"/>
        <v>5</v>
      </c>
      <c r="X21" s="21">
        <f t="shared" si="12"/>
        <v>20</v>
      </c>
      <c r="AA21" s="25"/>
      <c r="AB21" s="92"/>
      <c r="AC21" s="92" t="s">
        <v>21</v>
      </c>
      <c r="AD21" s="163">
        <v>754</v>
      </c>
      <c r="AE21" s="163">
        <v>3376</v>
      </c>
      <c r="AF21" s="163">
        <v>1410</v>
      </c>
      <c r="AG21" s="163">
        <v>5540</v>
      </c>
      <c r="AH21" s="25"/>
      <c r="AI21" s="25"/>
      <c r="AJ21" s="25"/>
    </row>
    <row r="22" spans="1:36" ht="18" customHeight="1">
      <c r="A22" s="19">
        <v>18</v>
      </c>
      <c r="B22" s="91" t="s">
        <v>34</v>
      </c>
      <c r="C22" s="21" t="s">
        <v>14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33">
        <f t="shared" si="2"/>
        <v>0</v>
      </c>
      <c r="M22" s="33">
        <f t="shared" si="3"/>
        <v>0</v>
      </c>
      <c r="N22" s="33">
        <f t="shared" si="4"/>
        <v>0</v>
      </c>
      <c r="O22" s="19">
        <v>18</v>
      </c>
      <c r="P22" s="20" t="s">
        <v>34</v>
      </c>
      <c r="Q22" s="21">
        <f t="shared" si="5"/>
        <v>0</v>
      </c>
      <c r="R22" s="21">
        <f t="shared" si="6"/>
        <v>1</v>
      </c>
      <c r="S22" s="21">
        <f t="shared" si="7"/>
        <v>0</v>
      </c>
      <c r="T22" s="21">
        <f t="shared" si="8"/>
        <v>2</v>
      </c>
      <c r="U22" s="21">
        <f t="shared" si="9"/>
        <v>0</v>
      </c>
      <c r="V22" s="21">
        <f t="shared" si="10"/>
        <v>3</v>
      </c>
      <c r="W22" s="21">
        <f t="shared" si="11"/>
        <v>0</v>
      </c>
      <c r="X22" s="21">
        <f t="shared" si="12"/>
        <v>3</v>
      </c>
      <c r="AA22" s="25"/>
    </row>
    <row r="23" spans="1:36" ht="18" customHeight="1">
      <c r="A23" s="19">
        <v>19</v>
      </c>
      <c r="B23" s="91" t="s">
        <v>35</v>
      </c>
      <c r="C23" s="21" t="s">
        <v>14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33">
        <f t="shared" si="2"/>
        <v>0</v>
      </c>
      <c r="M23" s="33">
        <f t="shared" si="3"/>
        <v>0</v>
      </c>
      <c r="N23" s="33">
        <f t="shared" si="4"/>
        <v>0</v>
      </c>
      <c r="O23" s="19">
        <v>19</v>
      </c>
      <c r="P23" s="20" t="s">
        <v>35</v>
      </c>
      <c r="Q23" s="21">
        <f t="shared" si="5"/>
        <v>0</v>
      </c>
      <c r="R23" s="21">
        <f t="shared" si="6"/>
        <v>1</v>
      </c>
      <c r="S23" s="21">
        <f t="shared" si="7"/>
        <v>0</v>
      </c>
      <c r="T23" s="21">
        <f t="shared" si="8"/>
        <v>2</v>
      </c>
      <c r="U23" s="21">
        <f t="shared" si="9"/>
        <v>0</v>
      </c>
      <c r="V23" s="21">
        <f t="shared" si="10"/>
        <v>3</v>
      </c>
      <c r="W23" s="21">
        <f t="shared" si="11"/>
        <v>0</v>
      </c>
      <c r="X23" s="21">
        <f t="shared" si="12"/>
        <v>3</v>
      </c>
      <c r="AA23" s="25"/>
    </row>
    <row r="24" spans="1:36" ht="18" customHeight="1">
      <c r="A24" s="19">
        <v>20</v>
      </c>
      <c r="B24" s="91" t="s">
        <v>36</v>
      </c>
      <c r="C24" s="21" t="s">
        <v>14</v>
      </c>
      <c r="D24" s="19">
        <v>0</v>
      </c>
      <c r="E24" s="19">
        <v>1</v>
      </c>
      <c r="F24" s="19">
        <v>2</v>
      </c>
      <c r="G24" s="19">
        <v>0</v>
      </c>
      <c r="H24" s="19">
        <v>1</v>
      </c>
      <c r="I24" s="19">
        <v>0</v>
      </c>
      <c r="J24" s="19">
        <v>2</v>
      </c>
      <c r="K24" s="19">
        <v>3</v>
      </c>
      <c r="L24" s="33">
        <f t="shared" si="2"/>
        <v>0</v>
      </c>
      <c r="M24" s="33">
        <f t="shared" si="3"/>
        <v>1</v>
      </c>
      <c r="N24" s="33">
        <f t="shared" si="4"/>
        <v>0</v>
      </c>
      <c r="O24" s="19">
        <v>20</v>
      </c>
      <c r="P24" s="20" t="s">
        <v>36</v>
      </c>
      <c r="Q24" s="21">
        <f t="shared" si="5"/>
        <v>0</v>
      </c>
      <c r="R24" s="21">
        <f t="shared" si="6"/>
        <v>7</v>
      </c>
      <c r="S24" s="21">
        <f t="shared" si="7"/>
        <v>3</v>
      </c>
      <c r="T24" s="21">
        <f t="shared" si="8"/>
        <v>12</v>
      </c>
      <c r="U24" s="21">
        <f t="shared" si="9"/>
        <v>2</v>
      </c>
      <c r="V24" s="21">
        <f t="shared" si="10"/>
        <v>6</v>
      </c>
      <c r="W24" s="21">
        <f t="shared" si="11"/>
        <v>13</v>
      </c>
      <c r="X24" s="21">
        <f t="shared" si="12"/>
        <v>21</v>
      </c>
      <c r="AA24" s="25"/>
    </row>
    <row r="25" spans="1:36" ht="18" customHeight="1">
      <c r="A25" s="19">
        <v>21</v>
      </c>
      <c r="B25" s="91" t="s">
        <v>37</v>
      </c>
      <c r="C25" s="21" t="s">
        <v>14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33">
        <f t="shared" si="2"/>
        <v>0</v>
      </c>
      <c r="M25" s="33">
        <f t="shared" si="3"/>
        <v>0</v>
      </c>
      <c r="N25" s="33">
        <f t="shared" si="4"/>
        <v>0</v>
      </c>
      <c r="O25" s="19">
        <v>21</v>
      </c>
      <c r="P25" s="20" t="s">
        <v>37</v>
      </c>
      <c r="Q25" s="21">
        <f t="shared" si="5"/>
        <v>0</v>
      </c>
      <c r="R25" s="21">
        <f t="shared" si="6"/>
        <v>0</v>
      </c>
      <c r="S25" s="21">
        <f t="shared" si="7"/>
        <v>1</v>
      </c>
      <c r="T25" s="21">
        <f t="shared" si="8"/>
        <v>0</v>
      </c>
      <c r="U25" s="21">
        <f t="shared" si="9"/>
        <v>1</v>
      </c>
      <c r="V25" s="21">
        <f t="shared" si="10"/>
        <v>0</v>
      </c>
      <c r="W25" s="21">
        <f t="shared" si="11"/>
        <v>0</v>
      </c>
      <c r="X25" s="21">
        <f t="shared" si="12"/>
        <v>1</v>
      </c>
      <c r="AA25" s="25"/>
    </row>
    <row r="26" spans="1:36" ht="18" customHeight="1">
      <c r="A26" s="19">
        <v>22</v>
      </c>
      <c r="B26" s="91" t="s">
        <v>38</v>
      </c>
      <c r="C26" s="21" t="s">
        <v>14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33">
        <f t="shared" si="2"/>
        <v>0</v>
      </c>
      <c r="M26" s="33">
        <f t="shared" si="3"/>
        <v>0</v>
      </c>
      <c r="N26" s="33">
        <f t="shared" si="4"/>
        <v>0</v>
      </c>
      <c r="O26" s="19">
        <v>22</v>
      </c>
      <c r="P26" s="20" t="s">
        <v>38</v>
      </c>
      <c r="Q26" s="21">
        <f t="shared" si="5"/>
        <v>1</v>
      </c>
      <c r="R26" s="21">
        <f t="shared" si="6"/>
        <v>1</v>
      </c>
      <c r="S26" s="21">
        <f t="shared" si="7"/>
        <v>1</v>
      </c>
      <c r="T26" s="21">
        <f t="shared" si="8"/>
        <v>1</v>
      </c>
      <c r="U26" s="21">
        <f t="shared" si="9"/>
        <v>1</v>
      </c>
      <c r="V26" s="21">
        <f t="shared" si="10"/>
        <v>1</v>
      </c>
      <c r="W26" s="21">
        <f t="shared" si="11"/>
        <v>1</v>
      </c>
      <c r="X26" s="21">
        <f t="shared" si="12"/>
        <v>3</v>
      </c>
      <c r="AA26" s="25"/>
    </row>
    <row r="27" spans="1:36" ht="18" customHeight="1">
      <c r="A27" s="19">
        <v>23</v>
      </c>
      <c r="B27" s="91" t="s">
        <v>39</v>
      </c>
      <c r="C27" s="21" t="s">
        <v>14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33">
        <f t="shared" si="2"/>
        <v>0</v>
      </c>
      <c r="M27" s="33">
        <f t="shared" si="3"/>
        <v>0</v>
      </c>
      <c r="N27" s="33">
        <f t="shared" si="4"/>
        <v>0</v>
      </c>
      <c r="O27" s="19">
        <v>23</v>
      </c>
      <c r="P27" s="20" t="s">
        <v>39</v>
      </c>
      <c r="Q27" s="21">
        <f t="shared" si="5"/>
        <v>0</v>
      </c>
      <c r="R27" s="21">
        <f t="shared" si="6"/>
        <v>1</v>
      </c>
      <c r="S27" s="21">
        <f t="shared" si="7"/>
        <v>0</v>
      </c>
      <c r="T27" s="21">
        <f t="shared" si="8"/>
        <v>2</v>
      </c>
      <c r="U27" s="21">
        <f t="shared" si="9"/>
        <v>0</v>
      </c>
      <c r="V27" s="21">
        <f t="shared" si="10"/>
        <v>1</v>
      </c>
      <c r="W27" s="21">
        <f t="shared" si="11"/>
        <v>1</v>
      </c>
      <c r="X27" s="21">
        <f t="shared" si="12"/>
        <v>2</v>
      </c>
      <c r="AA27" s="25"/>
    </row>
    <row r="28" spans="1:36" ht="18" customHeight="1">
      <c r="A28" s="19">
        <v>24</v>
      </c>
      <c r="B28" s="95" t="s">
        <v>40</v>
      </c>
      <c r="C28" s="21" t="s">
        <v>14</v>
      </c>
      <c r="D28" s="19">
        <v>0</v>
      </c>
      <c r="E28" s="19">
        <v>1</v>
      </c>
      <c r="F28" s="19">
        <v>0</v>
      </c>
      <c r="G28" s="19">
        <v>2</v>
      </c>
      <c r="H28" s="19">
        <v>0</v>
      </c>
      <c r="I28" s="49">
        <v>1</v>
      </c>
      <c r="J28" s="49">
        <v>2</v>
      </c>
      <c r="K28" s="19">
        <v>3</v>
      </c>
      <c r="L28" s="33">
        <f t="shared" si="2"/>
        <v>0</v>
      </c>
      <c r="M28" s="33">
        <f t="shared" si="3"/>
        <v>0</v>
      </c>
      <c r="N28" s="33">
        <f t="shared" si="4"/>
        <v>0</v>
      </c>
      <c r="O28" s="19">
        <v>24</v>
      </c>
      <c r="P28" s="15" t="s">
        <v>40</v>
      </c>
      <c r="Q28" s="21">
        <f t="shared" si="5"/>
        <v>0</v>
      </c>
      <c r="R28" s="21">
        <f t="shared" si="6"/>
        <v>5</v>
      </c>
      <c r="S28" s="21">
        <f t="shared" si="7"/>
        <v>2</v>
      </c>
      <c r="T28" s="21">
        <f t="shared" si="8"/>
        <v>7</v>
      </c>
      <c r="U28" s="21">
        <f t="shared" si="9"/>
        <v>0</v>
      </c>
      <c r="V28" s="21">
        <f t="shared" si="10"/>
        <v>4</v>
      </c>
      <c r="W28" s="21">
        <f t="shared" si="11"/>
        <v>6</v>
      </c>
      <c r="X28" s="21">
        <f t="shared" si="12"/>
        <v>10</v>
      </c>
      <c r="AA28" s="25"/>
    </row>
    <row r="29" spans="1:36" ht="18" customHeight="1">
      <c r="A29" s="19">
        <v>25</v>
      </c>
      <c r="B29" s="82" t="s">
        <v>41</v>
      </c>
      <c r="C29" s="21" t="s">
        <v>14</v>
      </c>
      <c r="D29" s="19">
        <v>0</v>
      </c>
      <c r="E29" s="1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19">
        <v>0</v>
      </c>
      <c r="L29" s="33">
        <f t="shared" si="2"/>
        <v>0</v>
      </c>
      <c r="M29" s="33">
        <f t="shared" si="3"/>
        <v>0</v>
      </c>
      <c r="N29" s="33">
        <f t="shared" si="4"/>
        <v>0</v>
      </c>
      <c r="O29" s="19">
        <v>25</v>
      </c>
      <c r="P29" s="15" t="s">
        <v>41</v>
      </c>
      <c r="Q29" s="21"/>
      <c r="R29" s="21"/>
      <c r="S29" s="21"/>
      <c r="T29" s="21"/>
      <c r="U29" s="21"/>
      <c r="V29" s="21"/>
      <c r="W29" s="21"/>
      <c r="X29" s="21"/>
      <c r="AA29" s="25"/>
      <c r="AB29" s="26"/>
      <c r="AC29" s="25"/>
      <c r="AD29" s="25"/>
      <c r="AE29" s="25"/>
      <c r="AF29" s="25"/>
      <c r="AG29" s="25"/>
      <c r="AH29" s="25"/>
      <c r="AI29" s="25"/>
      <c r="AJ29" s="25"/>
    </row>
    <row r="30" spans="1:36" ht="18" customHeight="1">
      <c r="A30" s="27"/>
      <c r="B30" s="96" t="s">
        <v>42</v>
      </c>
      <c r="C30" s="22" t="s">
        <v>43</v>
      </c>
      <c r="D30" s="22">
        <f t="shared" ref="D30:K30" si="19">SUM(D5:D29)</f>
        <v>0</v>
      </c>
      <c r="E30" s="22">
        <f t="shared" si="19"/>
        <v>8</v>
      </c>
      <c r="F30" s="22">
        <f t="shared" si="19"/>
        <v>3</v>
      </c>
      <c r="G30" s="22">
        <f t="shared" si="19"/>
        <v>15</v>
      </c>
      <c r="H30" s="22">
        <f t="shared" si="19"/>
        <v>2</v>
      </c>
      <c r="I30" s="22">
        <f t="shared" si="19"/>
        <v>11</v>
      </c>
      <c r="J30" s="22">
        <f t="shared" si="19"/>
        <v>12</v>
      </c>
      <c r="K30" s="22">
        <f t="shared" si="19"/>
        <v>25</v>
      </c>
      <c r="L30" s="33">
        <f t="shared" si="2"/>
        <v>1</v>
      </c>
      <c r="M30" s="33">
        <f t="shared" si="3"/>
        <v>1</v>
      </c>
      <c r="N30" s="33">
        <f t="shared" si="4"/>
        <v>0</v>
      </c>
      <c r="O30" s="19">
        <v>26</v>
      </c>
      <c r="P30" s="15" t="s">
        <v>143</v>
      </c>
      <c r="Q30" s="19"/>
      <c r="R30" s="19"/>
      <c r="S30" s="19"/>
      <c r="T30" s="19"/>
      <c r="U30" s="19"/>
      <c r="V30" s="19"/>
      <c r="W30" s="19"/>
      <c r="X30" s="19"/>
      <c r="AA30" s="25"/>
      <c r="AB30" s="116"/>
      <c r="AC30" s="114"/>
      <c r="AD30" s="112"/>
      <c r="AE30" s="113"/>
      <c r="AF30" s="114"/>
      <c r="AG30" s="114"/>
      <c r="AH30" s="114"/>
      <c r="AI30" s="114"/>
      <c r="AJ30" s="114"/>
    </row>
    <row r="31" spans="1:36" s="86" customFormat="1" ht="18" customHeight="1">
      <c r="A31" s="97">
        <v>1</v>
      </c>
      <c r="B31" s="91" t="s">
        <v>11</v>
      </c>
      <c r="C31" s="97" t="s">
        <v>44</v>
      </c>
      <c r="D31" s="97">
        <v>0</v>
      </c>
      <c r="E31" s="97">
        <v>2</v>
      </c>
      <c r="F31" s="97">
        <v>0</v>
      </c>
      <c r="G31" s="97">
        <v>5</v>
      </c>
      <c r="H31" s="97">
        <v>0</v>
      </c>
      <c r="I31" s="97">
        <v>4</v>
      </c>
      <c r="J31" s="97">
        <v>1</v>
      </c>
      <c r="K31" s="97">
        <v>5</v>
      </c>
      <c r="L31" s="33">
        <f t="shared" si="2"/>
        <v>2</v>
      </c>
      <c r="M31" s="33">
        <f t="shared" si="3"/>
        <v>0</v>
      </c>
      <c r="N31" s="52">
        <f t="shared" si="4"/>
        <v>0</v>
      </c>
      <c r="O31" s="27"/>
      <c r="P31" s="28" t="s">
        <v>21</v>
      </c>
      <c r="Q31" s="22">
        <f>SUM(Q5:Q30)</f>
        <v>1</v>
      </c>
      <c r="R31" s="22">
        <f t="shared" ref="R31:X31" si="20">SUM(R5:R30)</f>
        <v>43</v>
      </c>
      <c r="S31" s="22">
        <f t="shared" si="20"/>
        <v>22</v>
      </c>
      <c r="T31" s="22">
        <f t="shared" si="20"/>
        <v>153</v>
      </c>
      <c r="U31" s="22">
        <f t="shared" si="20"/>
        <v>18</v>
      </c>
      <c r="V31" s="22">
        <f t="shared" si="20"/>
        <v>114</v>
      </c>
      <c r="W31" s="22">
        <f t="shared" si="20"/>
        <v>60</v>
      </c>
      <c r="X31" s="22">
        <f t="shared" si="20"/>
        <v>192</v>
      </c>
      <c r="AA31" s="98"/>
      <c r="AB31" s="277"/>
      <c r="AC31" s="278"/>
      <c r="AD31" s="277"/>
      <c r="AE31" s="277"/>
      <c r="AF31" s="277"/>
      <c r="AG31" s="277"/>
      <c r="AH31" s="277"/>
      <c r="AI31" s="277"/>
      <c r="AJ31" s="277"/>
    </row>
    <row r="32" spans="1:36" ht="18" customHeight="1">
      <c r="A32" s="19">
        <v>2</v>
      </c>
      <c r="B32" s="99" t="s">
        <v>13</v>
      </c>
      <c r="C32" s="19" t="s">
        <v>44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33">
        <f t="shared" si="2"/>
        <v>0</v>
      </c>
      <c r="M32" s="33">
        <f t="shared" si="3"/>
        <v>0</v>
      </c>
      <c r="N32" s="33">
        <f t="shared" si="4"/>
        <v>0</v>
      </c>
      <c r="P32" s="58" t="s">
        <v>150</v>
      </c>
      <c r="AA32" s="25"/>
      <c r="AB32" s="277"/>
      <c r="AC32" s="278"/>
      <c r="AD32" s="277"/>
      <c r="AE32" s="113"/>
      <c r="AF32" s="113"/>
      <c r="AG32" s="113"/>
      <c r="AH32" s="116"/>
      <c r="AI32" s="113"/>
      <c r="AJ32" s="116"/>
    </row>
    <row r="33" spans="1:36" ht="18" customHeight="1">
      <c r="A33" s="19">
        <v>3</v>
      </c>
      <c r="B33" s="99" t="s">
        <v>16</v>
      </c>
      <c r="C33" s="19" t="s">
        <v>44</v>
      </c>
      <c r="D33" s="19">
        <v>0</v>
      </c>
      <c r="E33" s="19">
        <v>0</v>
      </c>
      <c r="F33" s="19">
        <v>5</v>
      </c>
      <c r="G33" s="19">
        <v>11</v>
      </c>
      <c r="H33" s="19">
        <v>4</v>
      </c>
      <c r="I33" s="19">
        <v>11</v>
      </c>
      <c r="J33" s="19">
        <v>1</v>
      </c>
      <c r="K33" s="19">
        <v>16</v>
      </c>
      <c r="L33" s="33">
        <f t="shared" si="2"/>
        <v>0</v>
      </c>
      <c r="M33" s="33">
        <f t="shared" si="3"/>
        <v>1</v>
      </c>
      <c r="N33" s="33">
        <f t="shared" si="4"/>
        <v>0</v>
      </c>
      <c r="O33" s="283" t="s">
        <v>139</v>
      </c>
      <c r="P33" s="283" t="s">
        <v>145</v>
      </c>
      <c r="Q33" s="284" t="s">
        <v>146</v>
      </c>
      <c r="R33" s="284" t="s">
        <v>159</v>
      </c>
      <c r="S33" s="285" t="s">
        <v>160</v>
      </c>
      <c r="T33" s="284" t="s">
        <v>166</v>
      </c>
      <c r="U33" s="284" t="s">
        <v>190</v>
      </c>
      <c r="V33" s="284" t="s">
        <v>1062</v>
      </c>
      <c r="W33" s="284" t="s">
        <v>161</v>
      </c>
      <c r="X33" s="18"/>
      <c r="Y33" s="18"/>
      <c r="AA33" s="25"/>
      <c r="AB33" s="115"/>
      <c r="AC33" s="114"/>
      <c r="AD33" s="113"/>
      <c r="AE33" s="114"/>
      <c r="AF33" s="114"/>
      <c r="AG33" s="114"/>
      <c r="AH33" s="112"/>
      <c r="AI33" s="112"/>
      <c r="AJ33" s="112"/>
    </row>
    <row r="34" spans="1:36" ht="18" customHeight="1">
      <c r="A34" s="19">
        <v>4</v>
      </c>
      <c r="B34" s="99" t="s">
        <v>18</v>
      </c>
      <c r="C34" s="19" t="s">
        <v>44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33">
        <f t="shared" si="2"/>
        <v>0</v>
      </c>
      <c r="M34" s="33">
        <f t="shared" si="3"/>
        <v>0</v>
      </c>
      <c r="N34" s="33">
        <f t="shared" si="4"/>
        <v>0</v>
      </c>
      <c r="O34" s="283"/>
      <c r="P34" s="283"/>
      <c r="Q34" s="284"/>
      <c r="R34" s="284"/>
      <c r="S34" s="285"/>
      <c r="T34" s="284"/>
      <c r="U34" s="284"/>
      <c r="V34" s="284"/>
      <c r="W34" s="284"/>
      <c r="X34" s="18"/>
      <c r="Y34" s="18"/>
      <c r="AA34" s="25"/>
      <c r="AB34" s="115"/>
      <c r="AC34" s="114"/>
      <c r="AD34" s="113"/>
      <c r="AE34" s="114"/>
      <c r="AF34" s="114"/>
      <c r="AG34" s="114"/>
      <c r="AH34" s="112"/>
      <c r="AI34" s="112"/>
      <c r="AJ34" s="112"/>
    </row>
    <row r="35" spans="1:36" ht="18" customHeight="1">
      <c r="A35" s="19">
        <v>5</v>
      </c>
      <c r="B35" s="99" t="s">
        <v>20</v>
      </c>
      <c r="C35" s="19" t="s">
        <v>44</v>
      </c>
      <c r="D35" s="19">
        <v>0</v>
      </c>
      <c r="E35" s="19">
        <v>1</v>
      </c>
      <c r="F35" s="19">
        <v>0</v>
      </c>
      <c r="G35" s="19">
        <v>0</v>
      </c>
      <c r="H35" s="19">
        <v>0</v>
      </c>
      <c r="I35" s="19">
        <v>0</v>
      </c>
      <c r="J35" s="19">
        <v>1</v>
      </c>
      <c r="K35" s="19">
        <v>1</v>
      </c>
      <c r="L35" s="33">
        <f t="shared" si="2"/>
        <v>0</v>
      </c>
      <c r="M35" s="33">
        <f t="shared" si="3"/>
        <v>0</v>
      </c>
      <c r="N35" s="33">
        <f t="shared" si="4"/>
        <v>0</v>
      </c>
      <c r="O35" s="283"/>
      <c r="P35" s="283"/>
      <c r="Q35" s="284"/>
      <c r="R35" s="284"/>
      <c r="S35" s="285"/>
      <c r="T35" s="284"/>
      <c r="U35" s="284"/>
      <c r="V35" s="284"/>
      <c r="W35" s="284"/>
      <c r="AA35" s="25"/>
      <c r="AB35" s="115"/>
      <c r="AC35" s="114"/>
      <c r="AD35" s="113"/>
      <c r="AE35" s="114"/>
      <c r="AF35" s="114"/>
      <c r="AG35" s="114"/>
      <c r="AH35" s="112"/>
      <c r="AI35" s="112"/>
      <c r="AJ35" s="112"/>
    </row>
    <row r="36" spans="1:36" ht="18" customHeight="1">
      <c r="A36" s="19">
        <v>6</v>
      </c>
      <c r="B36" s="99" t="s">
        <v>22</v>
      </c>
      <c r="C36" s="19" t="s">
        <v>44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33">
        <f t="shared" si="2"/>
        <v>0</v>
      </c>
      <c r="M36" s="33">
        <f t="shared" si="3"/>
        <v>0</v>
      </c>
      <c r="N36" s="33">
        <f t="shared" si="4"/>
        <v>0</v>
      </c>
      <c r="O36" s="54">
        <v>1</v>
      </c>
      <c r="P36" s="55" t="s">
        <v>11</v>
      </c>
      <c r="Q36" s="54">
        <v>1738</v>
      </c>
      <c r="R36" s="54">
        <v>35</v>
      </c>
      <c r="S36" s="106">
        <v>0</v>
      </c>
      <c r="T36" s="103">
        <v>10</v>
      </c>
      <c r="U36" s="54">
        <v>19</v>
      </c>
      <c r="V36" s="54">
        <v>2</v>
      </c>
      <c r="W36" s="100">
        <f>Q36-R36-S36-T36-U36-V36</f>
        <v>1672</v>
      </c>
      <c r="AA36" s="25"/>
      <c r="AB36" s="115"/>
      <c r="AC36" s="114"/>
      <c r="AD36" s="113"/>
      <c r="AE36" s="114"/>
      <c r="AF36" s="114"/>
      <c r="AG36" s="114"/>
      <c r="AH36" s="112"/>
      <c r="AI36" s="112"/>
      <c r="AJ36" s="112"/>
    </row>
    <row r="37" spans="1:36" ht="18" customHeight="1">
      <c r="A37" s="19">
        <v>7</v>
      </c>
      <c r="B37" s="99" t="s">
        <v>23</v>
      </c>
      <c r="C37" s="19" t="s">
        <v>44</v>
      </c>
      <c r="D37" s="19">
        <v>0</v>
      </c>
      <c r="E37" s="19">
        <v>0</v>
      </c>
      <c r="F37" s="19">
        <v>0</v>
      </c>
      <c r="G37" s="19">
        <v>1</v>
      </c>
      <c r="H37" s="19">
        <v>0</v>
      </c>
      <c r="I37" s="19">
        <v>1</v>
      </c>
      <c r="J37" s="19">
        <v>0</v>
      </c>
      <c r="K37" s="19">
        <v>1</v>
      </c>
      <c r="L37" s="33">
        <f t="shared" si="2"/>
        <v>0</v>
      </c>
      <c r="M37" s="33">
        <f t="shared" si="3"/>
        <v>0</v>
      </c>
      <c r="N37" s="33">
        <f t="shared" si="4"/>
        <v>0</v>
      </c>
      <c r="O37" s="54">
        <v>2</v>
      </c>
      <c r="P37" s="55" t="s">
        <v>13</v>
      </c>
      <c r="Q37" s="54">
        <v>847</v>
      </c>
      <c r="R37" s="54">
        <v>0</v>
      </c>
      <c r="S37" s="106">
        <v>31</v>
      </c>
      <c r="T37" s="103">
        <v>0</v>
      </c>
      <c r="U37" s="54">
        <v>0</v>
      </c>
      <c r="V37" s="54">
        <v>0</v>
      </c>
      <c r="W37" s="100">
        <f t="shared" ref="W37:W61" si="21">Q37-R37-S37-T37-U37-V37</f>
        <v>816</v>
      </c>
      <c r="AA37" s="25"/>
      <c r="AB37" s="112"/>
      <c r="AC37" s="111"/>
      <c r="AD37" s="113"/>
      <c r="AE37" s="113"/>
      <c r="AF37" s="113"/>
      <c r="AG37" s="113"/>
      <c r="AH37" s="113"/>
      <c r="AI37" s="113"/>
      <c r="AJ37" s="113"/>
    </row>
    <row r="38" spans="1:36" ht="18" customHeight="1">
      <c r="A38" s="19">
        <v>8</v>
      </c>
      <c r="B38" s="99" t="s">
        <v>24</v>
      </c>
      <c r="C38" s="19" t="s">
        <v>44</v>
      </c>
      <c r="D38" s="19">
        <v>0</v>
      </c>
      <c r="E38" s="19">
        <v>0</v>
      </c>
      <c r="F38" s="19">
        <v>0</v>
      </c>
      <c r="G38" s="19">
        <v>1</v>
      </c>
      <c r="H38" s="19">
        <v>0</v>
      </c>
      <c r="I38" s="19">
        <v>0</v>
      </c>
      <c r="J38" s="19">
        <v>0</v>
      </c>
      <c r="K38" s="19">
        <v>0</v>
      </c>
      <c r="L38" s="33">
        <f t="shared" si="2"/>
        <v>1</v>
      </c>
      <c r="M38" s="33">
        <f t="shared" si="3"/>
        <v>0</v>
      </c>
      <c r="N38" s="33">
        <f t="shared" si="4"/>
        <v>0</v>
      </c>
      <c r="O38" s="54">
        <v>3</v>
      </c>
      <c r="P38" s="55" t="s">
        <v>16</v>
      </c>
      <c r="Q38" s="54">
        <v>433</v>
      </c>
      <c r="R38" s="54">
        <v>177</v>
      </c>
      <c r="S38" s="106">
        <v>2</v>
      </c>
      <c r="T38" s="103">
        <v>2</v>
      </c>
      <c r="U38" s="54">
        <v>4</v>
      </c>
      <c r="V38" s="54">
        <v>4</v>
      </c>
      <c r="W38" s="100">
        <f t="shared" si="21"/>
        <v>244</v>
      </c>
      <c r="AA38" s="25"/>
      <c r="AB38" s="26"/>
      <c r="AC38" s="25"/>
      <c r="AD38" s="25"/>
      <c r="AE38" s="25"/>
      <c r="AF38" s="25"/>
      <c r="AG38" s="25"/>
      <c r="AH38" s="25"/>
      <c r="AI38" s="25"/>
      <c r="AJ38" s="25"/>
    </row>
    <row r="39" spans="1:36" ht="18" customHeight="1">
      <c r="A39" s="19">
        <v>9</v>
      </c>
      <c r="B39" s="99" t="s">
        <v>25</v>
      </c>
      <c r="C39" s="19" t="s">
        <v>44</v>
      </c>
      <c r="D39" s="19">
        <v>0</v>
      </c>
      <c r="E39" s="19">
        <v>1</v>
      </c>
      <c r="F39" s="19">
        <v>0</v>
      </c>
      <c r="G39" s="19">
        <v>0</v>
      </c>
      <c r="H39" s="19">
        <v>0</v>
      </c>
      <c r="I39" s="19">
        <v>0</v>
      </c>
      <c r="J39" s="19">
        <v>1</v>
      </c>
      <c r="K39" s="19">
        <v>1</v>
      </c>
      <c r="L39" s="33">
        <f t="shared" si="2"/>
        <v>0</v>
      </c>
      <c r="M39" s="33">
        <f t="shared" si="3"/>
        <v>0</v>
      </c>
      <c r="N39" s="33">
        <f t="shared" si="4"/>
        <v>0</v>
      </c>
      <c r="O39" s="54">
        <v>4</v>
      </c>
      <c r="P39" s="55" t="s">
        <v>18</v>
      </c>
      <c r="Q39" s="54">
        <v>32</v>
      </c>
      <c r="R39" s="54">
        <v>0</v>
      </c>
      <c r="S39" s="106">
        <v>0</v>
      </c>
      <c r="T39" s="103">
        <v>0</v>
      </c>
      <c r="U39" s="54">
        <v>0</v>
      </c>
      <c r="V39" s="54">
        <v>0</v>
      </c>
      <c r="W39" s="100">
        <f t="shared" si="21"/>
        <v>32</v>
      </c>
      <c r="AA39" s="25"/>
      <c r="AB39" s="30"/>
      <c r="AC39" s="98"/>
      <c r="AD39" s="53"/>
      <c r="AE39" s="98"/>
      <c r="AF39" s="98"/>
      <c r="AG39" s="98"/>
      <c r="AH39" s="98"/>
      <c r="AI39" s="25"/>
      <c r="AJ39" s="25"/>
    </row>
    <row r="40" spans="1:36" ht="18" customHeight="1">
      <c r="A40" s="19">
        <v>10</v>
      </c>
      <c r="B40" s="99" t="s">
        <v>26</v>
      </c>
      <c r="C40" s="19" t="s">
        <v>44</v>
      </c>
      <c r="D40" s="19">
        <v>0</v>
      </c>
      <c r="E40" s="19">
        <v>0</v>
      </c>
      <c r="F40" s="19">
        <v>0</v>
      </c>
      <c r="G40" s="19">
        <v>1</v>
      </c>
      <c r="H40" s="19">
        <v>0</v>
      </c>
      <c r="I40" s="19">
        <v>1</v>
      </c>
      <c r="J40" s="19">
        <v>0</v>
      </c>
      <c r="K40" s="19">
        <v>1</v>
      </c>
      <c r="L40" s="33">
        <f t="shared" si="2"/>
        <v>0</v>
      </c>
      <c r="M40" s="33">
        <f t="shared" si="3"/>
        <v>0</v>
      </c>
      <c r="N40" s="33">
        <f t="shared" si="4"/>
        <v>0</v>
      </c>
      <c r="O40" s="54">
        <v>5</v>
      </c>
      <c r="P40" s="55" t="s">
        <v>103</v>
      </c>
      <c r="Q40" s="54">
        <v>44</v>
      </c>
      <c r="R40" s="54">
        <v>1</v>
      </c>
      <c r="S40" s="106">
        <v>1</v>
      </c>
      <c r="T40" s="103">
        <v>0</v>
      </c>
      <c r="U40" s="54">
        <v>0</v>
      </c>
      <c r="V40" s="54">
        <v>0</v>
      </c>
      <c r="W40" s="100">
        <f t="shared" si="21"/>
        <v>42</v>
      </c>
      <c r="AA40" s="25"/>
      <c r="AB40" s="30"/>
      <c r="AC40" s="98"/>
      <c r="AD40" s="29"/>
      <c r="AE40" s="53"/>
      <c r="AF40" s="53"/>
      <c r="AG40" s="53"/>
      <c r="AH40" s="98"/>
      <c r="AI40" s="25"/>
      <c r="AJ40" s="25"/>
    </row>
    <row r="41" spans="1:36" ht="18" customHeight="1">
      <c r="A41" s="19">
        <v>11</v>
      </c>
      <c r="B41" s="99" t="s">
        <v>27</v>
      </c>
      <c r="C41" s="19" t="s">
        <v>44</v>
      </c>
      <c r="D41" s="19">
        <v>0</v>
      </c>
      <c r="E41" s="19">
        <v>0</v>
      </c>
      <c r="F41" s="19">
        <v>1</v>
      </c>
      <c r="G41" s="19">
        <v>8</v>
      </c>
      <c r="H41" s="19">
        <v>1</v>
      </c>
      <c r="I41" s="19">
        <v>6</v>
      </c>
      <c r="J41" s="19">
        <v>2</v>
      </c>
      <c r="K41" s="19">
        <v>9</v>
      </c>
      <c r="L41" s="33">
        <f t="shared" si="2"/>
        <v>0</v>
      </c>
      <c r="M41" s="33">
        <f t="shared" si="3"/>
        <v>0</v>
      </c>
      <c r="N41" s="33">
        <f t="shared" si="4"/>
        <v>0</v>
      </c>
      <c r="O41" s="54">
        <v>6</v>
      </c>
      <c r="P41" s="55" t="s">
        <v>147</v>
      </c>
      <c r="Q41" s="54">
        <v>1</v>
      </c>
      <c r="R41" s="54">
        <v>1</v>
      </c>
      <c r="S41" s="106">
        <v>0</v>
      </c>
      <c r="T41" s="103">
        <v>0</v>
      </c>
      <c r="U41" s="54">
        <v>0</v>
      </c>
      <c r="V41" s="54">
        <v>0</v>
      </c>
      <c r="W41" s="100">
        <f t="shared" si="21"/>
        <v>0</v>
      </c>
      <c r="AA41" s="25"/>
      <c r="AB41" s="24"/>
      <c r="AC41" s="165"/>
      <c r="AD41" s="29"/>
      <c r="AE41" s="165"/>
      <c r="AF41" s="165"/>
      <c r="AG41" s="53"/>
      <c r="AH41" s="165"/>
      <c r="AI41" s="23"/>
      <c r="AJ41" s="23"/>
    </row>
    <row r="42" spans="1:36" ht="18" customHeight="1">
      <c r="A42" s="19">
        <v>12</v>
      </c>
      <c r="B42" s="99" t="s">
        <v>28</v>
      </c>
      <c r="C42" s="19" t="s">
        <v>44</v>
      </c>
      <c r="D42" s="19">
        <v>0</v>
      </c>
      <c r="E42" s="19">
        <v>0</v>
      </c>
      <c r="F42" s="19">
        <v>2</v>
      </c>
      <c r="G42" s="19">
        <v>0</v>
      </c>
      <c r="H42" s="19">
        <v>2</v>
      </c>
      <c r="I42" s="19">
        <v>0</v>
      </c>
      <c r="J42" s="19">
        <v>0</v>
      </c>
      <c r="K42" s="19">
        <v>2</v>
      </c>
      <c r="L42" s="33">
        <f t="shared" si="2"/>
        <v>0</v>
      </c>
      <c r="M42" s="33">
        <f t="shared" si="3"/>
        <v>0</v>
      </c>
      <c r="N42" s="33">
        <f t="shared" si="4"/>
        <v>0</v>
      </c>
      <c r="O42" s="54">
        <v>7</v>
      </c>
      <c r="P42" s="55" t="s">
        <v>23</v>
      </c>
      <c r="Q42" s="54">
        <v>685</v>
      </c>
      <c r="R42" s="54">
        <v>3</v>
      </c>
      <c r="S42" s="106">
        <v>3</v>
      </c>
      <c r="T42" s="103">
        <v>1</v>
      </c>
      <c r="U42" s="54">
        <v>8</v>
      </c>
      <c r="V42" s="54">
        <v>0</v>
      </c>
      <c r="W42" s="100">
        <f t="shared" si="21"/>
        <v>670</v>
      </c>
      <c r="AC42" s="86"/>
      <c r="AD42" s="101"/>
      <c r="AE42" s="101"/>
      <c r="AF42" s="101"/>
      <c r="AG42" s="101"/>
      <c r="AH42" s="86"/>
    </row>
    <row r="43" spans="1:36" ht="18" customHeight="1">
      <c r="A43" s="19">
        <v>13</v>
      </c>
      <c r="B43" s="99" t="s">
        <v>29</v>
      </c>
      <c r="C43" s="19" t="s">
        <v>44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33">
        <f t="shared" si="2"/>
        <v>0</v>
      </c>
      <c r="M43" s="33">
        <f t="shared" si="3"/>
        <v>0</v>
      </c>
      <c r="N43" s="33">
        <f t="shared" si="4"/>
        <v>0</v>
      </c>
      <c r="O43" s="54">
        <v>8</v>
      </c>
      <c r="P43" s="55" t="s">
        <v>24</v>
      </c>
      <c r="Q43" s="54">
        <v>800</v>
      </c>
      <c r="R43" s="54">
        <v>31</v>
      </c>
      <c r="S43" s="106">
        <v>2</v>
      </c>
      <c r="T43" s="103">
        <v>1</v>
      </c>
      <c r="U43" s="54">
        <v>8</v>
      </c>
      <c r="V43" s="54">
        <v>1</v>
      </c>
      <c r="W43" s="100">
        <f t="shared" si="21"/>
        <v>757</v>
      </c>
    </row>
    <row r="44" spans="1:36" ht="18" customHeight="1">
      <c r="A44" s="19">
        <v>14</v>
      </c>
      <c r="B44" s="99" t="s">
        <v>30</v>
      </c>
      <c r="C44" s="19" t="s">
        <v>44</v>
      </c>
      <c r="D44" s="19">
        <v>0</v>
      </c>
      <c r="E44" s="19">
        <v>0</v>
      </c>
      <c r="F44" s="19">
        <v>0</v>
      </c>
      <c r="G44" s="19">
        <v>1</v>
      </c>
      <c r="H44" s="19">
        <v>0</v>
      </c>
      <c r="I44" s="19">
        <v>0</v>
      </c>
      <c r="J44" s="19">
        <v>0</v>
      </c>
      <c r="K44" s="19">
        <v>0</v>
      </c>
      <c r="L44" s="33">
        <f t="shared" si="2"/>
        <v>1</v>
      </c>
      <c r="M44" s="33">
        <f t="shared" si="3"/>
        <v>0</v>
      </c>
      <c r="N44" s="33">
        <f t="shared" si="4"/>
        <v>0</v>
      </c>
      <c r="O44" s="54">
        <v>9</v>
      </c>
      <c r="P44" s="55" t="s">
        <v>148</v>
      </c>
      <c r="Q44" s="54">
        <v>5</v>
      </c>
      <c r="R44" s="54"/>
      <c r="S44" s="107"/>
      <c r="T44" s="103"/>
      <c r="U44" s="54"/>
      <c r="V44" s="54"/>
      <c r="W44" s="100">
        <f t="shared" si="21"/>
        <v>5</v>
      </c>
    </row>
    <row r="45" spans="1:36" ht="18" customHeight="1">
      <c r="A45" s="19">
        <v>15</v>
      </c>
      <c r="B45" s="99" t="s">
        <v>31</v>
      </c>
      <c r="C45" s="19" t="s">
        <v>44</v>
      </c>
      <c r="D45" s="19">
        <v>0</v>
      </c>
      <c r="E45" s="19">
        <v>0</v>
      </c>
      <c r="F45" s="19">
        <v>0</v>
      </c>
      <c r="G45" s="19">
        <v>1</v>
      </c>
      <c r="H45" s="19">
        <v>0</v>
      </c>
      <c r="I45" s="19">
        <v>1</v>
      </c>
      <c r="J45" s="19">
        <v>0</v>
      </c>
      <c r="K45" s="19">
        <v>1</v>
      </c>
      <c r="L45" s="33">
        <f t="shared" si="2"/>
        <v>0</v>
      </c>
      <c r="M45" s="33">
        <f t="shared" si="3"/>
        <v>0</v>
      </c>
      <c r="N45" s="33">
        <f t="shared" si="4"/>
        <v>0</v>
      </c>
      <c r="O45" s="54">
        <v>10</v>
      </c>
      <c r="P45" s="55" t="s">
        <v>25</v>
      </c>
      <c r="Q45" s="54">
        <v>247</v>
      </c>
      <c r="R45" s="54">
        <v>7</v>
      </c>
      <c r="S45" s="106">
        <v>0</v>
      </c>
      <c r="T45" s="103">
        <v>1</v>
      </c>
      <c r="U45" s="54">
        <v>0</v>
      </c>
      <c r="V45" s="54">
        <v>0</v>
      </c>
      <c r="W45" s="100">
        <f t="shared" si="21"/>
        <v>239</v>
      </c>
    </row>
    <row r="46" spans="1:36" ht="18" customHeight="1">
      <c r="A46" s="19">
        <v>16</v>
      </c>
      <c r="B46" s="99" t="s">
        <v>32</v>
      </c>
      <c r="C46" s="19" t="s">
        <v>44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33">
        <f t="shared" si="2"/>
        <v>0</v>
      </c>
      <c r="M46" s="33">
        <f t="shared" si="3"/>
        <v>0</v>
      </c>
      <c r="N46" s="33">
        <f t="shared" si="4"/>
        <v>0</v>
      </c>
      <c r="O46" s="54">
        <v>11</v>
      </c>
      <c r="P46" s="55" t="s">
        <v>26</v>
      </c>
      <c r="Q46" s="54">
        <v>849</v>
      </c>
      <c r="R46" s="54">
        <v>3</v>
      </c>
      <c r="S46" s="106">
        <v>0</v>
      </c>
      <c r="T46" s="103">
        <v>0</v>
      </c>
      <c r="U46" s="54">
        <v>5</v>
      </c>
      <c r="V46" s="54">
        <v>0</v>
      </c>
      <c r="W46" s="100">
        <f t="shared" si="21"/>
        <v>841</v>
      </c>
    </row>
    <row r="47" spans="1:36" ht="18" customHeight="1">
      <c r="A47" s="19">
        <v>17</v>
      </c>
      <c r="B47" s="99" t="s">
        <v>33</v>
      </c>
      <c r="C47" s="19" t="s">
        <v>44</v>
      </c>
      <c r="D47" s="19">
        <v>0</v>
      </c>
      <c r="E47" s="19">
        <v>1</v>
      </c>
      <c r="F47" s="19">
        <v>0</v>
      </c>
      <c r="G47" s="19">
        <v>1</v>
      </c>
      <c r="H47" s="19">
        <v>0</v>
      </c>
      <c r="I47" s="19">
        <v>1</v>
      </c>
      <c r="J47" s="19">
        <v>1</v>
      </c>
      <c r="K47" s="19">
        <v>2</v>
      </c>
      <c r="L47" s="33">
        <f t="shared" si="2"/>
        <v>0</v>
      </c>
      <c r="M47" s="33">
        <f t="shared" si="3"/>
        <v>0</v>
      </c>
      <c r="N47" s="33">
        <f t="shared" si="4"/>
        <v>0</v>
      </c>
      <c r="O47" s="54">
        <v>12</v>
      </c>
      <c r="P47" s="55" t="s">
        <v>27</v>
      </c>
      <c r="Q47" s="54">
        <v>1134</v>
      </c>
      <c r="R47" s="54">
        <v>18</v>
      </c>
      <c r="S47" s="106">
        <v>5</v>
      </c>
      <c r="T47" s="103">
        <v>1</v>
      </c>
      <c r="U47" s="54">
        <v>2</v>
      </c>
      <c r="V47" s="54">
        <v>5</v>
      </c>
      <c r="W47" s="100">
        <f t="shared" si="21"/>
        <v>1103</v>
      </c>
    </row>
    <row r="48" spans="1:36" ht="18" customHeight="1">
      <c r="A48" s="19">
        <v>18</v>
      </c>
      <c r="B48" s="99" t="s">
        <v>34</v>
      </c>
      <c r="C48" s="19" t="s">
        <v>44</v>
      </c>
      <c r="D48" s="19">
        <v>0</v>
      </c>
      <c r="E48" s="19">
        <v>0</v>
      </c>
      <c r="F48" s="19">
        <v>0</v>
      </c>
      <c r="G48" s="19">
        <v>1</v>
      </c>
      <c r="H48" s="19">
        <v>0</v>
      </c>
      <c r="I48" s="19">
        <v>1</v>
      </c>
      <c r="J48" s="19">
        <v>0</v>
      </c>
      <c r="K48" s="19">
        <v>1</v>
      </c>
      <c r="L48" s="33">
        <f t="shared" si="2"/>
        <v>0</v>
      </c>
      <c r="M48" s="33">
        <f t="shared" si="3"/>
        <v>0</v>
      </c>
      <c r="N48" s="33">
        <f t="shared" si="4"/>
        <v>0</v>
      </c>
      <c r="O48" s="54">
        <v>13</v>
      </c>
      <c r="P48" s="55" t="s">
        <v>28</v>
      </c>
      <c r="Q48" s="54">
        <v>180</v>
      </c>
      <c r="R48" s="54">
        <v>4</v>
      </c>
      <c r="S48" s="106">
        <v>0</v>
      </c>
      <c r="T48" s="103">
        <v>1</v>
      </c>
      <c r="U48" s="54">
        <v>0</v>
      </c>
      <c r="V48" s="54">
        <v>2</v>
      </c>
      <c r="W48" s="100">
        <f t="shared" si="21"/>
        <v>173</v>
      </c>
    </row>
    <row r="49" spans="1:23" ht="18" customHeight="1">
      <c r="A49" s="19">
        <v>19</v>
      </c>
      <c r="B49" s="99" t="s">
        <v>35</v>
      </c>
      <c r="C49" s="19" t="s">
        <v>44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33">
        <f t="shared" si="2"/>
        <v>0</v>
      </c>
      <c r="M49" s="33">
        <f t="shared" si="3"/>
        <v>0</v>
      </c>
      <c r="N49" s="33">
        <f t="shared" si="4"/>
        <v>0</v>
      </c>
      <c r="O49" s="54">
        <v>14</v>
      </c>
      <c r="P49" s="55" t="s">
        <v>29</v>
      </c>
      <c r="Q49" s="54">
        <v>70</v>
      </c>
      <c r="R49" s="54">
        <v>2</v>
      </c>
      <c r="S49" s="106">
        <v>0</v>
      </c>
      <c r="T49" s="103">
        <v>0</v>
      </c>
      <c r="U49" s="54">
        <v>0</v>
      </c>
      <c r="V49" s="54">
        <v>0</v>
      </c>
      <c r="W49" s="100">
        <f t="shared" si="21"/>
        <v>68</v>
      </c>
    </row>
    <row r="50" spans="1:23" ht="18" customHeight="1">
      <c r="A50" s="19">
        <v>20</v>
      </c>
      <c r="B50" s="99" t="s">
        <v>36</v>
      </c>
      <c r="C50" s="19" t="s">
        <v>44</v>
      </c>
      <c r="D50" s="19">
        <v>0</v>
      </c>
      <c r="E50" s="19">
        <v>0</v>
      </c>
      <c r="F50" s="19">
        <v>1</v>
      </c>
      <c r="G50" s="19">
        <v>0</v>
      </c>
      <c r="H50" s="19">
        <v>1</v>
      </c>
      <c r="I50" s="19">
        <v>0</v>
      </c>
      <c r="J50" s="19">
        <v>0</v>
      </c>
      <c r="K50" s="19">
        <v>1</v>
      </c>
      <c r="L50" s="33">
        <f t="shared" si="2"/>
        <v>0</v>
      </c>
      <c r="M50" s="33">
        <f t="shared" si="3"/>
        <v>0</v>
      </c>
      <c r="N50" s="33">
        <f t="shared" si="4"/>
        <v>0</v>
      </c>
      <c r="O50" s="54">
        <v>15</v>
      </c>
      <c r="P50" s="55" t="s">
        <v>30</v>
      </c>
      <c r="Q50" s="54">
        <v>8</v>
      </c>
      <c r="R50" s="54">
        <v>2</v>
      </c>
      <c r="S50" s="106">
        <v>0</v>
      </c>
      <c r="T50" s="103">
        <v>0</v>
      </c>
      <c r="U50" s="54">
        <v>0</v>
      </c>
      <c r="V50" s="54">
        <v>0</v>
      </c>
      <c r="W50" s="100">
        <f t="shared" si="21"/>
        <v>6</v>
      </c>
    </row>
    <row r="51" spans="1:23" ht="18" customHeight="1">
      <c r="A51" s="19">
        <v>21</v>
      </c>
      <c r="B51" s="99" t="s">
        <v>37</v>
      </c>
      <c r="C51" s="19" t="s">
        <v>44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33">
        <f t="shared" si="2"/>
        <v>0</v>
      </c>
      <c r="M51" s="33">
        <f t="shared" si="3"/>
        <v>0</v>
      </c>
      <c r="N51" s="33">
        <f t="shared" si="4"/>
        <v>0</v>
      </c>
      <c r="O51" s="54">
        <v>16</v>
      </c>
      <c r="P51" s="55" t="s">
        <v>31</v>
      </c>
      <c r="Q51" s="54">
        <v>163</v>
      </c>
      <c r="R51" s="54">
        <v>1</v>
      </c>
      <c r="S51" s="106">
        <v>3</v>
      </c>
      <c r="T51" s="103">
        <v>0</v>
      </c>
      <c r="U51" s="54">
        <v>0</v>
      </c>
      <c r="V51" s="54">
        <v>0</v>
      </c>
      <c r="W51" s="100">
        <f t="shared" si="21"/>
        <v>159</v>
      </c>
    </row>
    <row r="52" spans="1:23" ht="18" customHeight="1">
      <c r="A52" s="19">
        <v>22</v>
      </c>
      <c r="B52" s="99" t="s">
        <v>38</v>
      </c>
      <c r="C52" s="19" t="s">
        <v>44</v>
      </c>
      <c r="D52" s="19">
        <v>1</v>
      </c>
      <c r="E52" s="19">
        <v>0</v>
      </c>
      <c r="F52" s="19">
        <v>1</v>
      </c>
      <c r="G52" s="19">
        <v>1</v>
      </c>
      <c r="H52" s="19">
        <v>1</v>
      </c>
      <c r="I52" s="19">
        <v>0</v>
      </c>
      <c r="J52" s="19">
        <v>1</v>
      </c>
      <c r="K52" s="19">
        <v>2</v>
      </c>
      <c r="L52" s="33">
        <f t="shared" si="2"/>
        <v>1</v>
      </c>
      <c r="M52" s="33">
        <f t="shared" si="3"/>
        <v>1</v>
      </c>
      <c r="N52" s="33">
        <f t="shared" si="4"/>
        <v>0</v>
      </c>
      <c r="O52" s="54">
        <v>17</v>
      </c>
      <c r="P52" s="56" t="s">
        <v>32</v>
      </c>
      <c r="Q52" s="54">
        <v>0</v>
      </c>
      <c r="R52" s="54">
        <v>0</v>
      </c>
      <c r="S52" s="106">
        <v>0</v>
      </c>
      <c r="T52" s="103">
        <v>0</v>
      </c>
      <c r="U52" s="54">
        <v>0</v>
      </c>
      <c r="V52" s="54">
        <v>0</v>
      </c>
      <c r="W52" s="100">
        <f t="shared" si="21"/>
        <v>0</v>
      </c>
    </row>
    <row r="53" spans="1:23" ht="18" customHeight="1">
      <c r="A53" s="19">
        <v>23</v>
      </c>
      <c r="B53" s="99" t="s">
        <v>39</v>
      </c>
      <c r="C53" s="19" t="s">
        <v>44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33">
        <f t="shared" si="2"/>
        <v>0</v>
      </c>
      <c r="M53" s="33">
        <f t="shared" si="3"/>
        <v>0</v>
      </c>
      <c r="N53" s="33">
        <f t="shared" si="4"/>
        <v>0</v>
      </c>
      <c r="O53" s="54">
        <v>18</v>
      </c>
      <c r="P53" s="55" t="s">
        <v>98</v>
      </c>
      <c r="Q53" s="54">
        <v>1940</v>
      </c>
      <c r="R53" s="54">
        <v>14</v>
      </c>
      <c r="S53" s="106">
        <v>6</v>
      </c>
      <c r="T53" s="103">
        <v>0</v>
      </c>
      <c r="U53" s="54">
        <v>5</v>
      </c>
      <c r="V53" s="54">
        <v>0</v>
      </c>
      <c r="W53" s="100">
        <f t="shared" si="21"/>
        <v>1915</v>
      </c>
    </row>
    <row r="54" spans="1:23" ht="18" customHeight="1">
      <c r="A54" s="19">
        <v>24</v>
      </c>
      <c r="B54" s="102" t="s">
        <v>40</v>
      </c>
      <c r="C54" s="19" t="s">
        <v>44</v>
      </c>
      <c r="D54" s="19">
        <v>0</v>
      </c>
      <c r="E54" s="19">
        <v>0</v>
      </c>
      <c r="F54" s="49">
        <v>0</v>
      </c>
      <c r="G54" s="49">
        <v>1</v>
      </c>
      <c r="H54" s="49">
        <v>0</v>
      </c>
      <c r="I54" s="49">
        <v>1</v>
      </c>
      <c r="J54" s="49">
        <v>0</v>
      </c>
      <c r="K54" s="19">
        <v>1</v>
      </c>
      <c r="L54" s="33">
        <f t="shared" si="2"/>
        <v>0</v>
      </c>
      <c r="M54" s="33">
        <f t="shared" si="3"/>
        <v>0</v>
      </c>
      <c r="N54" s="33">
        <f t="shared" si="4"/>
        <v>0</v>
      </c>
      <c r="O54" s="54">
        <v>19</v>
      </c>
      <c r="P54" s="55" t="s">
        <v>34</v>
      </c>
      <c r="Q54" s="54">
        <v>908</v>
      </c>
      <c r="R54" s="54">
        <v>5</v>
      </c>
      <c r="S54" s="106">
        <v>0</v>
      </c>
      <c r="T54" s="103">
        <v>0</v>
      </c>
      <c r="U54" s="54">
        <v>5</v>
      </c>
      <c r="V54" s="54">
        <v>0</v>
      </c>
      <c r="W54" s="100">
        <f t="shared" si="21"/>
        <v>898</v>
      </c>
    </row>
    <row r="55" spans="1:23" ht="18" customHeight="1">
      <c r="A55" s="27"/>
      <c r="B55" s="96" t="s">
        <v>45</v>
      </c>
      <c r="C55" s="22" t="s">
        <v>46</v>
      </c>
      <c r="D55" s="22">
        <f>SUM(D31:D54)</f>
        <v>1</v>
      </c>
      <c r="E55" s="22">
        <f t="shared" ref="E55:K55" si="22">SUM(E31:E54)</f>
        <v>5</v>
      </c>
      <c r="F55" s="22">
        <f t="shared" si="22"/>
        <v>10</v>
      </c>
      <c r="G55" s="22">
        <f t="shared" si="22"/>
        <v>33</v>
      </c>
      <c r="H55" s="22">
        <f t="shared" si="22"/>
        <v>9</v>
      </c>
      <c r="I55" s="22">
        <f t="shared" si="22"/>
        <v>27</v>
      </c>
      <c r="J55" s="22">
        <f t="shared" si="22"/>
        <v>8</v>
      </c>
      <c r="K55" s="22">
        <f t="shared" si="22"/>
        <v>44</v>
      </c>
      <c r="L55" s="33">
        <f t="shared" si="2"/>
        <v>5</v>
      </c>
      <c r="M55" s="33">
        <f t="shared" si="3"/>
        <v>2</v>
      </c>
      <c r="N55" s="33">
        <f t="shared" si="4"/>
        <v>0</v>
      </c>
      <c r="O55" s="54">
        <v>20</v>
      </c>
      <c r="P55" s="55" t="s">
        <v>35</v>
      </c>
      <c r="Q55" s="54">
        <v>300</v>
      </c>
      <c r="R55" s="54">
        <v>0</v>
      </c>
      <c r="S55" s="106">
        <v>0</v>
      </c>
      <c r="T55" s="103">
        <v>1</v>
      </c>
      <c r="U55" s="54">
        <v>0</v>
      </c>
      <c r="V55" s="54">
        <v>0</v>
      </c>
      <c r="W55" s="100">
        <f t="shared" si="21"/>
        <v>299</v>
      </c>
    </row>
    <row r="56" spans="1:23" ht="18" customHeight="1">
      <c r="A56" s="19">
        <v>1</v>
      </c>
      <c r="B56" s="99" t="s">
        <v>11</v>
      </c>
      <c r="C56" s="19" t="s">
        <v>47</v>
      </c>
      <c r="D56" s="21">
        <v>0</v>
      </c>
      <c r="E56" s="21">
        <v>0</v>
      </c>
      <c r="F56" s="21">
        <v>1</v>
      </c>
      <c r="G56" s="21">
        <v>5</v>
      </c>
      <c r="H56" s="21">
        <v>1</v>
      </c>
      <c r="I56" s="21">
        <v>3</v>
      </c>
      <c r="J56" s="21">
        <v>1</v>
      </c>
      <c r="K56" s="21">
        <v>5</v>
      </c>
      <c r="L56" s="33">
        <f t="shared" si="2"/>
        <v>1</v>
      </c>
      <c r="M56" s="33">
        <f t="shared" si="3"/>
        <v>0</v>
      </c>
      <c r="N56" s="33">
        <f t="shared" si="4"/>
        <v>0</v>
      </c>
      <c r="O56" s="54">
        <v>21</v>
      </c>
      <c r="P56" s="55" t="s">
        <v>36</v>
      </c>
      <c r="Q56" s="54">
        <v>895</v>
      </c>
      <c r="R56" s="54">
        <v>17</v>
      </c>
      <c r="S56" s="106">
        <v>0</v>
      </c>
      <c r="T56" s="103">
        <v>0</v>
      </c>
      <c r="U56" s="54">
        <v>7</v>
      </c>
      <c r="V56" s="54">
        <v>2</v>
      </c>
      <c r="W56" s="100">
        <f t="shared" si="21"/>
        <v>869</v>
      </c>
    </row>
    <row r="57" spans="1:23" ht="18" customHeight="1">
      <c r="A57" s="19">
        <v>2</v>
      </c>
      <c r="B57" s="99" t="s">
        <v>13</v>
      </c>
      <c r="C57" s="19" t="s">
        <v>47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17">
        <v>0</v>
      </c>
      <c r="J57" s="21">
        <v>0</v>
      </c>
      <c r="K57" s="21">
        <v>0</v>
      </c>
      <c r="L57" s="33">
        <f t="shared" si="2"/>
        <v>0</v>
      </c>
      <c r="M57" s="33">
        <f t="shared" si="3"/>
        <v>0</v>
      </c>
      <c r="N57" s="33">
        <f t="shared" si="4"/>
        <v>0</v>
      </c>
      <c r="O57" s="54">
        <v>22</v>
      </c>
      <c r="P57" s="55" t="s">
        <v>37</v>
      </c>
      <c r="Q57" s="54">
        <v>63</v>
      </c>
      <c r="R57" s="54">
        <v>3</v>
      </c>
      <c r="S57" s="106">
        <v>0</v>
      </c>
      <c r="T57" s="103">
        <v>2</v>
      </c>
      <c r="U57" s="54">
        <v>0</v>
      </c>
      <c r="V57" s="54">
        <v>1</v>
      </c>
      <c r="W57" s="100">
        <f t="shared" si="21"/>
        <v>57</v>
      </c>
    </row>
    <row r="58" spans="1:23" ht="18" customHeight="1">
      <c r="A58" s="19">
        <v>3</v>
      </c>
      <c r="B58" s="99" t="s">
        <v>16</v>
      </c>
      <c r="C58" s="19" t="s">
        <v>47</v>
      </c>
      <c r="D58" s="21">
        <v>0</v>
      </c>
      <c r="E58" s="21">
        <v>2</v>
      </c>
      <c r="F58" s="21">
        <v>0</v>
      </c>
      <c r="G58" s="21">
        <v>6</v>
      </c>
      <c r="H58" s="21">
        <v>0</v>
      </c>
      <c r="I58" s="21">
        <v>8</v>
      </c>
      <c r="J58" s="21">
        <v>0</v>
      </c>
      <c r="K58" s="21">
        <v>8</v>
      </c>
      <c r="L58" s="33">
        <f t="shared" si="2"/>
        <v>0</v>
      </c>
      <c r="M58" s="33">
        <f t="shared" si="3"/>
        <v>0</v>
      </c>
      <c r="N58" s="33">
        <f t="shared" si="4"/>
        <v>0</v>
      </c>
      <c r="O58" s="54">
        <v>23</v>
      </c>
      <c r="P58" s="55" t="s">
        <v>101</v>
      </c>
      <c r="Q58" s="54">
        <v>105</v>
      </c>
      <c r="R58" s="54">
        <v>10</v>
      </c>
      <c r="S58" s="106">
        <v>2</v>
      </c>
      <c r="T58" s="103">
        <v>0</v>
      </c>
      <c r="U58" s="54">
        <v>0</v>
      </c>
      <c r="V58" s="54">
        <v>1</v>
      </c>
      <c r="W58" s="100">
        <f t="shared" si="21"/>
        <v>92</v>
      </c>
    </row>
    <row r="59" spans="1:23" ht="18" customHeight="1">
      <c r="A59" s="19">
        <v>4</v>
      </c>
      <c r="B59" s="99" t="s">
        <v>18</v>
      </c>
      <c r="C59" s="19" t="s">
        <v>47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33">
        <f t="shared" si="2"/>
        <v>0</v>
      </c>
      <c r="M59" s="33">
        <f t="shared" si="3"/>
        <v>0</v>
      </c>
      <c r="N59" s="33">
        <f t="shared" si="4"/>
        <v>0</v>
      </c>
      <c r="O59" s="54">
        <v>24</v>
      </c>
      <c r="P59" s="55" t="s">
        <v>39</v>
      </c>
      <c r="Q59" s="54">
        <v>279</v>
      </c>
      <c r="R59" s="54">
        <v>3</v>
      </c>
      <c r="S59" s="106">
        <v>0</v>
      </c>
      <c r="T59" s="103">
        <v>1</v>
      </c>
      <c r="U59" s="54">
        <v>0</v>
      </c>
      <c r="V59" s="54">
        <v>0</v>
      </c>
      <c r="W59" s="100">
        <f t="shared" si="21"/>
        <v>275</v>
      </c>
    </row>
    <row r="60" spans="1:23" ht="18" customHeight="1">
      <c r="A60" s="19">
        <v>5</v>
      </c>
      <c r="B60" s="99" t="s">
        <v>20</v>
      </c>
      <c r="C60" s="19" t="s">
        <v>47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33">
        <f t="shared" si="2"/>
        <v>0</v>
      </c>
      <c r="M60" s="33">
        <f t="shared" si="3"/>
        <v>0</v>
      </c>
      <c r="N60" s="33">
        <f t="shared" si="4"/>
        <v>0</v>
      </c>
      <c r="O60" s="54">
        <v>25</v>
      </c>
      <c r="P60" s="55" t="s">
        <v>140</v>
      </c>
      <c r="Q60" s="54">
        <v>100</v>
      </c>
      <c r="R60" s="54">
        <v>16</v>
      </c>
      <c r="S60" s="106">
        <v>0</v>
      </c>
      <c r="T60" s="103">
        <v>0</v>
      </c>
      <c r="U60" s="54">
        <v>2</v>
      </c>
      <c r="V60" s="54">
        <v>0</v>
      </c>
      <c r="W60" s="100">
        <f t="shared" si="21"/>
        <v>82</v>
      </c>
    </row>
    <row r="61" spans="1:23" ht="18" customHeight="1">
      <c r="A61" s="19">
        <v>6</v>
      </c>
      <c r="B61" s="99" t="s">
        <v>22</v>
      </c>
      <c r="C61" s="19" t="s">
        <v>47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33">
        <f t="shared" si="2"/>
        <v>0</v>
      </c>
      <c r="M61" s="33">
        <f t="shared" si="3"/>
        <v>0</v>
      </c>
      <c r="N61" s="33">
        <f t="shared" si="4"/>
        <v>0</v>
      </c>
      <c r="O61" s="54">
        <v>26</v>
      </c>
      <c r="P61" s="56" t="s">
        <v>149</v>
      </c>
      <c r="Q61" s="54">
        <v>0</v>
      </c>
      <c r="R61" s="54"/>
      <c r="S61" s="106"/>
      <c r="T61" s="54"/>
      <c r="U61" s="54"/>
      <c r="V61" s="54"/>
      <c r="W61" s="100">
        <f t="shared" si="21"/>
        <v>0</v>
      </c>
    </row>
    <row r="62" spans="1:23" ht="18" customHeight="1">
      <c r="A62" s="19">
        <v>7</v>
      </c>
      <c r="B62" s="99" t="s">
        <v>23</v>
      </c>
      <c r="C62" s="19" t="s">
        <v>47</v>
      </c>
      <c r="D62" s="21">
        <v>0</v>
      </c>
      <c r="E62" s="21">
        <v>0</v>
      </c>
      <c r="F62" s="21">
        <v>0</v>
      </c>
      <c r="G62" s="21">
        <v>1</v>
      </c>
      <c r="H62" s="21">
        <v>0</v>
      </c>
      <c r="I62" s="21">
        <v>1</v>
      </c>
      <c r="J62" s="21">
        <v>0</v>
      </c>
      <c r="K62" s="21">
        <v>1</v>
      </c>
      <c r="L62" s="33">
        <f t="shared" si="2"/>
        <v>0</v>
      </c>
      <c r="M62" s="33">
        <f t="shared" si="3"/>
        <v>0</v>
      </c>
      <c r="N62" s="33">
        <f t="shared" si="4"/>
        <v>0</v>
      </c>
      <c r="O62" s="166"/>
      <c r="P62" s="57" t="s">
        <v>141</v>
      </c>
      <c r="Q62" s="166">
        <f>SUM(Q36:Q61)</f>
        <v>11826</v>
      </c>
      <c r="R62" s="166">
        <f>SUM(R36:R61)</f>
        <v>353</v>
      </c>
      <c r="S62" s="108">
        <f t="shared" ref="S62:V62" si="23">SUM(S36:S61)</f>
        <v>55</v>
      </c>
      <c r="T62" s="166">
        <f t="shared" si="23"/>
        <v>21</v>
      </c>
      <c r="U62" s="166">
        <f t="shared" si="23"/>
        <v>65</v>
      </c>
      <c r="V62" s="166">
        <f t="shared" si="23"/>
        <v>18</v>
      </c>
      <c r="W62" s="166">
        <f>SUM(W36:W61)</f>
        <v>11314</v>
      </c>
    </row>
    <row r="63" spans="1:23" ht="18" customHeight="1">
      <c r="A63" s="19">
        <v>8</v>
      </c>
      <c r="B63" s="99" t="s">
        <v>24</v>
      </c>
      <c r="C63" s="19" t="s">
        <v>47</v>
      </c>
      <c r="D63" s="21">
        <v>0</v>
      </c>
      <c r="E63" s="21">
        <v>1</v>
      </c>
      <c r="F63" s="21">
        <v>0</v>
      </c>
      <c r="G63" s="21">
        <v>1</v>
      </c>
      <c r="H63" s="21">
        <v>0</v>
      </c>
      <c r="I63" s="21">
        <v>1</v>
      </c>
      <c r="J63" s="21">
        <v>1</v>
      </c>
      <c r="K63" s="21">
        <v>2</v>
      </c>
      <c r="L63" s="33">
        <f t="shared" si="2"/>
        <v>0</v>
      </c>
      <c r="M63" s="33">
        <f t="shared" si="3"/>
        <v>0</v>
      </c>
      <c r="N63" s="33">
        <f t="shared" si="4"/>
        <v>0</v>
      </c>
    </row>
    <row r="64" spans="1:23" ht="18" customHeight="1">
      <c r="A64" s="19">
        <v>9</v>
      </c>
      <c r="B64" s="99" t="s">
        <v>25</v>
      </c>
      <c r="C64" s="19" t="s">
        <v>47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33">
        <f t="shared" si="2"/>
        <v>0</v>
      </c>
      <c r="M64" s="33">
        <f t="shared" si="3"/>
        <v>0</v>
      </c>
      <c r="N64" s="33">
        <f t="shared" si="4"/>
        <v>0</v>
      </c>
    </row>
    <row r="65" spans="1:25" ht="18" customHeight="1">
      <c r="A65" s="19">
        <v>10</v>
      </c>
      <c r="B65" s="99" t="s">
        <v>26</v>
      </c>
      <c r="C65" s="19" t="s">
        <v>47</v>
      </c>
      <c r="D65" s="21">
        <v>0</v>
      </c>
      <c r="E65" s="21">
        <v>0</v>
      </c>
      <c r="F65" s="21">
        <v>0</v>
      </c>
      <c r="G65" s="21">
        <v>1</v>
      </c>
      <c r="H65" s="21">
        <v>0</v>
      </c>
      <c r="I65" s="21">
        <v>1</v>
      </c>
      <c r="J65" s="21">
        <v>0</v>
      </c>
      <c r="K65" s="21">
        <v>1</v>
      </c>
      <c r="L65" s="33">
        <f t="shared" si="2"/>
        <v>0</v>
      </c>
      <c r="M65" s="33">
        <f t="shared" si="3"/>
        <v>0</v>
      </c>
      <c r="N65" s="33">
        <f t="shared" si="4"/>
        <v>0</v>
      </c>
    </row>
    <row r="66" spans="1:25" ht="18" customHeight="1">
      <c r="A66" s="19">
        <v>11</v>
      </c>
      <c r="B66" s="99" t="s">
        <v>27</v>
      </c>
      <c r="C66" s="19" t="s">
        <v>47</v>
      </c>
      <c r="D66" s="21">
        <v>0</v>
      </c>
      <c r="E66" s="21">
        <v>0</v>
      </c>
      <c r="F66" s="21">
        <v>4</v>
      </c>
      <c r="G66" s="21">
        <v>4</v>
      </c>
      <c r="H66" s="21">
        <v>4</v>
      </c>
      <c r="I66" s="21">
        <v>4</v>
      </c>
      <c r="J66" s="21">
        <v>0</v>
      </c>
      <c r="K66" s="21">
        <v>8</v>
      </c>
      <c r="L66" s="33">
        <f t="shared" si="2"/>
        <v>0</v>
      </c>
      <c r="M66" s="33">
        <f t="shared" si="3"/>
        <v>0</v>
      </c>
      <c r="N66" s="33">
        <f t="shared" si="4"/>
        <v>0</v>
      </c>
      <c r="P66" s="17"/>
    </row>
    <row r="67" spans="1:25" ht="18" customHeight="1">
      <c r="A67" s="19">
        <v>12</v>
      </c>
      <c r="B67" s="99" t="s">
        <v>28</v>
      </c>
      <c r="C67" s="19" t="s">
        <v>47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33">
        <f t="shared" si="2"/>
        <v>0</v>
      </c>
      <c r="M67" s="33">
        <f t="shared" si="3"/>
        <v>0</v>
      </c>
      <c r="N67" s="33">
        <f t="shared" si="4"/>
        <v>0</v>
      </c>
      <c r="P67" s="17"/>
    </row>
    <row r="68" spans="1:25" ht="18" customHeight="1">
      <c r="A68" s="19">
        <v>13</v>
      </c>
      <c r="B68" s="99" t="s">
        <v>29</v>
      </c>
      <c r="C68" s="19" t="s">
        <v>47</v>
      </c>
      <c r="D68" s="21">
        <v>0</v>
      </c>
      <c r="E68" s="21">
        <v>0</v>
      </c>
      <c r="F68" s="21">
        <v>0</v>
      </c>
      <c r="G68" s="21">
        <v>1</v>
      </c>
      <c r="H68" s="21">
        <v>0</v>
      </c>
      <c r="I68" s="21">
        <v>1</v>
      </c>
      <c r="J68" s="21">
        <v>0</v>
      </c>
      <c r="K68" s="21">
        <v>1</v>
      </c>
      <c r="L68" s="33">
        <f t="shared" si="2"/>
        <v>0</v>
      </c>
      <c r="M68" s="33">
        <f t="shared" si="3"/>
        <v>0</v>
      </c>
      <c r="N68" s="33">
        <f t="shared" si="4"/>
        <v>0</v>
      </c>
      <c r="P68" s="17"/>
    </row>
    <row r="69" spans="1:25" ht="18" customHeight="1">
      <c r="A69" s="19">
        <v>14</v>
      </c>
      <c r="B69" s="99" t="s">
        <v>30</v>
      </c>
      <c r="C69" s="19" t="s">
        <v>47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33">
        <f t="shared" si="2"/>
        <v>0</v>
      </c>
      <c r="M69" s="33">
        <f t="shared" si="3"/>
        <v>0</v>
      </c>
      <c r="N69" s="33">
        <f t="shared" si="4"/>
        <v>0</v>
      </c>
      <c r="P69" s="17"/>
    </row>
    <row r="70" spans="1:25" ht="18" customHeight="1">
      <c r="A70" s="19">
        <v>15</v>
      </c>
      <c r="B70" s="99" t="s">
        <v>31</v>
      </c>
      <c r="C70" s="19" t="s">
        <v>47</v>
      </c>
      <c r="D70" s="21">
        <v>0</v>
      </c>
      <c r="E70" s="21">
        <v>1</v>
      </c>
      <c r="F70" s="21">
        <v>0</v>
      </c>
      <c r="G70" s="21">
        <v>0</v>
      </c>
      <c r="H70" s="21">
        <v>0</v>
      </c>
      <c r="I70" s="21">
        <v>0</v>
      </c>
      <c r="J70" s="21">
        <v>1</v>
      </c>
      <c r="K70" s="21">
        <v>1</v>
      </c>
      <c r="L70" s="33">
        <f t="shared" ref="L70:L132" si="24">D70+E70+F70+G70-H70-I70-J70</f>
        <v>0</v>
      </c>
      <c r="M70" s="33">
        <f t="shared" ref="M70:M106" si="25">D70+F70-H70</f>
        <v>0</v>
      </c>
      <c r="N70" s="33">
        <f t="shared" ref="N70:N79" si="26">K70-J70-I70-H70</f>
        <v>0</v>
      </c>
      <c r="P70" s="17"/>
    </row>
    <row r="71" spans="1:25" ht="18" customHeight="1">
      <c r="A71" s="19">
        <v>16</v>
      </c>
      <c r="B71" s="99" t="s">
        <v>32</v>
      </c>
      <c r="C71" s="19" t="s">
        <v>47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33">
        <f t="shared" si="24"/>
        <v>0</v>
      </c>
      <c r="M71" s="33">
        <f t="shared" si="25"/>
        <v>0</v>
      </c>
      <c r="N71" s="33">
        <f t="shared" si="26"/>
        <v>0</v>
      </c>
      <c r="P71" s="17"/>
    </row>
    <row r="72" spans="1:25" ht="18" customHeight="1">
      <c r="A72" s="19">
        <v>17</v>
      </c>
      <c r="B72" s="99" t="s">
        <v>33</v>
      </c>
      <c r="C72" s="19" t="s">
        <v>47</v>
      </c>
      <c r="D72" s="21">
        <v>0</v>
      </c>
      <c r="E72" s="21">
        <v>0</v>
      </c>
      <c r="F72" s="21">
        <v>0</v>
      </c>
      <c r="G72" s="21">
        <v>4</v>
      </c>
      <c r="H72" s="21">
        <v>0</v>
      </c>
      <c r="I72" s="21">
        <v>4</v>
      </c>
      <c r="J72" s="21">
        <v>0</v>
      </c>
      <c r="K72" s="21">
        <v>4</v>
      </c>
      <c r="L72" s="33">
        <f t="shared" si="24"/>
        <v>0</v>
      </c>
      <c r="M72" s="33">
        <f t="shared" si="25"/>
        <v>0</v>
      </c>
      <c r="N72" s="33">
        <f t="shared" si="26"/>
        <v>0</v>
      </c>
      <c r="P72" s="17"/>
    </row>
    <row r="73" spans="1:25" ht="18" customHeight="1">
      <c r="A73" s="19">
        <v>18</v>
      </c>
      <c r="B73" s="99" t="s">
        <v>34</v>
      </c>
      <c r="C73" s="19" t="s">
        <v>47</v>
      </c>
      <c r="D73" s="21">
        <v>0</v>
      </c>
      <c r="E73" s="21">
        <v>1</v>
      </c>
      <c r="F73" s="21">
        <v>0</v>
      </c>
      <c r="G73" s="21">
        <v>1</v>
      </c>
      <c r="H73" s="21">
        <v>0</v>
      </c>
      <c r="I73" s="21">
        <v>2</v>
      </c>
      <c r="J73" s="21">
        <v>0</v>
      </c>
      <c r="K73" s="21">
        <v>2</v>
      </c>
      <c r="L73" s="33">
        <f t="shared" si="24"/>
        <v>0</v>
      </c>
      <c r="M73" s="33">
        <f t="shared" si="25"/>
        <v>0</v>
      </c>
      <c r="N73" s="33">
        <f t="shared" si="26"/>
        <v>0</v>
      </c>
      <c r="P73" s="17"/>
    </row>
    <row r="74" spans="1:25" ht="18" customHeight="1">
      <c r="A74" s="19">
        <v>19</v>
      </c>
      <c r="B74" s="99" t="s">
        <v>35</v>
      </c>
      <c r="C74" s="19" t="s">
        <v>47</v>
      </c>
      <c r="D74" s="21">
        <v>0</v>
      </c>
      <c r="E74" s="21">
        <v>0</v>
      </c>
      <c r="F74" s="21">
        <v>0</v>
      </c>
      <c r="G74" s="21">
        <v>2</v>
      </c>
      <c r="H74" s="21">
        <v>0</v>
      </c>
      <c r="I74" s="21">
        <v>2</v>
      </c>
      <c r="J74" s="21">
        <v>0</v>
      </c>
      <c r="K74" s="21">
        <v>2</v>
      </c>
      <c r="L74" s="33">
        <f t="shared" si="24"/>
        <v>0</v>
      </c>
      <c r="M74" s="33">
        <f t="shared" si="25"/>
        <v>0</v>
      </c>
      <c r="N74" s="33">
        <f t="shared" si="26"/>
        <v>0</v>
      </c>
      <c r="P74" s="17"/>
    </row>
    <row r="75" spans="1:25" ht="18" customHeight="1">
      <c r="A75" s="19">
        <v>20</v>
      </c>
      <c r="B75" s="99" t="s">
        <v>36</v>
      </c>
      <c r="C75" s="19" t="s">
        <v>47</v>
      </c>
      <c r="D75" s="21">
        <v>0</v>
      </c>
      <c r="E75" s="21">
        <v>3</v>
      </c>
      <c r="F75" s="21">
        <v>0</v>
      </c>
      <c r="G75" s="21">
        <v>5</v>
      </c>
      <c r="H75" s="21">
        <v>0</v>
      </c>
      <c r="I75" s="21">
        <v>3</v>
      </c>
      <c r="J75" s="21">
        <v>4</v>
      </c>
      <c r="K75" s="21">
        <v>7</v>
      </c>
      <c r="L75" s="33">
        <f t="shared" si="24"/>
        <v>1</v>
      </c>
      <c r="M75" s="33">
        <f t="shared" si="25"/>
        <v>0</v>
      </c>
      <c r="N75" s="33">
        <f t="shared" si="26"/>
        <v>0</v>
      </c>
      <c r="P75" s="17"/>
    </row>
    <row r="76" spans="1:25" ht="18" customHeight="1">
      <c r="A76" s="19">
        <v>21</v>
      </c>
      <c r="B76" s="99" t="s">
        <v>37</v>
      </c>
      <c r="C76" s="19" t="s">
        <v>47</v>
      </c>
      <c r="D76" s="21">
        <v>0</v>
      </c>
      <c r="E76" s="21">
        <v>0</v>
      </c>
      <c r="F76" s="21">
        <v>1</v>
      </c>
      <c r="G76" s="21">
        <v>0</v>
      </c>
      <c r="H76" s="21">
        <v>1</v>
      </c>
      <c r="I76" s="21">
        <v>0</v>
      </c>
      <c r="J76" s="21">
        <v>0</v>
      </c>
      <c r="K76" s="21">
        <v>1</v>
      </c>
      <c r="L76" s="33">
        <f t="shared" si="24"/>
        <v>0</v>
      </c>
      <c r="M76" s="33">
        <f t="shared" si="25"/>
        <v>0</v>
      </c>
      <c r="N76" s="33">
        <f t="shared" si="26"/>
        <v>0</v>
      </c>
      <c r="P76" s="17"/>
    </row>
    <row r="77" spans="1:25" ht="18" customHeight="1">
      <c r="A77" s="19">
        <v>22</v>
      </c>
      <c r="B77" s="99" t="s">
        <v>38</v>
      </c>
      <c r="C77" s="19" t="s">
        <v>47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33">
        <f t="shared" si="24"/>
        <v>0</v>
      </c>
      <c r="M77" s="33">
        <f t="shared" si="25"/>
        <v>0</v>
      </c>
      <c r="N77" s="33">
        <f t="shared" si="26"/>
        <v>0</v>
      </c>
      <c r="P77" s="17"/>
    </row>
    <row r="78" spans="1:25" ht="18" customHeight="1">
      <c r="A78" s="19">
        <v>23</v>
      </c>
      <c r="B78" s="99" t="s">
        <v>39</v>
      </c>
      <c r="C78" s="19" t="s">
        <v>47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33">
        <f t="shared" si="24"/>
        <v>0</v>
      </c>
      <c r="M78" s="33">
        <f t="shared" si="25"/>
        <v>0</v>
      </c>
      <c r="N78" s="33">
        <f t="shared" si="26"/>
        <v>0</v>
      </c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</row>
    <row r="79" spans="1:25" ht="18" customHeight="1">
      <c r="A79" s="19">
        <v>24</v>
      </c>
      <c r="B79" s="99" t="s">
        <v>40</v>
      </c>
      <c r="C79" s="19" t="s">
        <v>47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33">
        <f t="shared" si="24"/>
        <v>0</v>
      </c>
      <c r="M79" s="33">
        <f t="shared" si="25"/>
        <v>0</v>
      </c>
      <c r="N79" s="33">
        <f t="shared" si="26"/>
        <v>0</v>
      </c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</row>
    <row r="80" spans="1:25" ht="18" customHeight="1">
      <c r="A80" s="19">
        <v>25</v>
      </c>
      <c r="B80" s="109" t="s">
        <v>143</v>
      </c>
      <c r="C80" s="19" t="s">
        <v>47</v>
      </c>
      <c r="D80" s="19"/>
      <c r="E80" s="19"/>
      <c r="F80" s="19"/>
      <c r="G80" s="19"/>
      <c r="H80" s="19"/>
      <c r="I80" s="19"/>
      <c r="J80" s="19"/>
      <c r="K80" s="19"/>
      <c r="L80" s="33">
        <f t="shared" si="24"/>
        <v>0</v>
      </c>
      <c r="M80" s="33">
        <f t="shared" si="25"/>
        <v>0</v>
      </c>
      <c r="N80" s="33">
        <f t="shared" ref="N80:N105" si="27">K81-J81-I81-H81</f>
        <v>0</v>
      </c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</row>
    <row r="81" spans="1:38" ht="18" customHeight="1">
      <c r="A81" s="22"/>
      <c r="B81" s="96" t="s">
        <v>48</v>
      </c>
      <c r="C81" s="22" t="s">
        <v>46</v>
      </c>
      <c r="D81" s="22">
        <f>SUM(D56:D80)</f>
        <v>0</v>
      </c>
      <c r="E81" s="22">
        <f t="shared" ref="E81:K81" si="28">SUM(E56:E80)</f>
        <v>8</v>
      </c>
      <c r="F81" s="22">
        <f t="shared" si="28"/>
        <v>6</v>
      </c>
      <c r="G81" s="22">
        <f t="shared" si="28"/>
        <v>31</v>
      </c>
      <c r="H81" s="22">
        <f t="shared" si="28"/>
        <v>6</v>
      </c>
      <c r="I81" s="22">
        <f t="shared" si="28"/>
        <v>30</v>
      </c>
      <c r="J81" s="22">
        <f t="shared" si="28"/>
        <v>7</v>
      </c>
      <c r="K81" s="22">
        <f t="shared" si="28"/>
        <v>43</v>
      </c>
      <c r="L81" s="33">
        <f t="shared" si="24"/>
        <v>2</v>
      </c>
      <c r="M81" s="33">
        <f t="shared" si="25"/>
        <v>0</v>
      </c>
      <c r="N81" s="33">
        <f t="shared" si="27"/>
        <v>0</v>
      </c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</row>
    <row r="82" spans="1:38" ht="18" customHeight="1">
      <c r="A82" s="19">
        <v>1</v>
      </c>
      <c r="B82" s="99" t="s">
        <v>11</v>
      </c>
      <c r="C82" s="21" t="s">
        <v>49</v>
      </c>
      <c r="D82" s="21">
        <v>0</v>
      </c>
      <c r="E82" s="21">
        <v>0</v>
      </c>
      <c r="F82" s="21">
        <v>0</v>
      </c>
      <c r="G82" s="21">
        <v>6</v>
      </c>
      <c r="H82" s="21">
        <v>0</v>
      </c>
      <c r="I82" s="21">
        <v>3</v>
      </c>
      <c r="J82" s="21">
        <v>2</v>
      </c>
      <c r="K82" s="21">
        <v>5</v>
      </c>
      <c r="L82" s="33">
        <f t="shared" si="24"/>
        <v>1</v>
      </c>
      <c r="M82" s="33">
        <f t="shared" si="25"/>
        <v>0</v>
      </c>
      <c r="N82" s="33">
        <f t="shared" si="27"/>
        <v>0</v>
      </c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</row>
    <row r="83" spans="1:38" ht="18" customHeight="1">
      <c r="A83" s="19">
        <v>2</v>
      </c>
      <c r="B83" s="99" t="s">
        <v>13</v>
      </c>
      <c r="C83" s="21" t="s">
        <v>49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33">
        <f t="shared" si="24"/>
        <v>0</v>
      </c>
      <c r="M83" s="33">
        <f t="shared" si="25"/>
        <v>0</v>
      </c>
      <c r="N83" s="33">
        <f t="shared" si="27"/>
        <v>0</v>
      </c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</row>
    <row r="84" spans="1:38" s="31" customFormat="1" ht="18" customHeight="1">
      <c r="A84" s="19">
        <v>3</v>
      </c>
      <c r="B84" s="99" t="s">
        <v>16</v>
      </c>
      <c r="C84" s="21" t="s">
        <v>49</v>
      </c>
      <c r="D84" s="21">
        <v>0</v>
      </c>
      <c r="E84" s="21">
        <v>1</v>
      </c>
      <c r="F84" s="21">
        <v>0</v>
      </c>
      <c r="G84" s="21">
        <v>6</v>
      </c>
      <c r="H84" s="21">
        <v>0</v>
      </c>
      <c r="I84" s="21">
        <v>4</v>
      </c>
      <c r="J84" s="21">
        <v>3</v>
      </c>
      <c r="K84" s="21">
        <v>7</v>
      </c>
      <c r="L84" s="33">
        <f t="shared" si="24"/>
        <v>0</v>
      </c>
      <c r="M84" s="33">
        <f t="shared" si="25"/>
        <v>0</v>
      </c>
      <c r="N84" s="33">
        <f t="shared" si="27"/>
        <v>0</v>
      </c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</row>
    <row r="85" spans="1:38" ht="18" customHeight="1">
      <c r="A85" s="19">
        <v>4</v>
      </c>
      <c r="B85" s="99" t="s">
        <v>18</v>
      </c>
      <c r="C85" s="21" t="s">
        <v>49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33">
        <f t="shared" si="24"/>
        <v>0</v>
      </c>
      <c r="M85" s="33">
        <f t="shared" si="25"/>
        <v>0</v>
      </c>
      <c r="N85" s="33">
        <f t="shared" si="27"/>
        <v>0</v>
      </c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</row>
    <row r="86" spans="1:38" ht="18" customHeight="1">
      <c r="A86" s="19">
        <v>5</v>
      </c>
      <c r="B86" s="99" t="s">
        <v>20</v>
      </c>
      <c r="C86" s="21" t="s">
        <v>49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33">
        <f t="shared" si="24"/>
        <v>0</v>
      </c>
      <c r="M86" s="33">
        <f t="shared" si="25"/>
        <v>0</v>
      </c>
      <c r="N86" s="33">
        <f t="shared" si="27"/>
        <v>0</v>
      </c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</row>
    <row r="87" spans="1:38" ht="18" customHeight="1">
      <c r="A87" s="19">
        <v>6</v>
      </c>
      <c r="B87" s="99" t="s">
        <v>22</v>
      </c>
      <c r="C87" s="21" t="s">
        <v>49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33">
        <f t="shared" si="24"/>
        <v>0</v>
      </c>
      <c r="M87" s="33">
        <f t="shared" si="25"/>
        <v>0</v>
      </c>
      <c r="N87" s="33">
        <f t="shared" si="27"/>
        <v>0</v>
      </c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</row>
    <row r="88" spans="1:38" ht="18" customHeight="1">
      <c r="A88" s="19">
        <v>7</v>
      </c>
      <c r="B88" s="99" t="s">
        <v>23</v>
      </c>
      <c r="C88" s="21" t="s">
        <v>49</v>
      </c>
      <c r="D88" s="21">
        <v>0</v>
      </c>
      <c r="E88" s="21">
        <v>0</v>
      </c>
      <c r="F88" s="21">
        <v>0</v>
      </c>
      <c r="G88" s="21">
        <v>1</v>
      </c>
      <c r="H88" s="21">
        <v>0</v>
      </c>
      <c r="I88" s="21">
        <v>1</v>
      </c>
      <c r="J88" s="21">
        <v>0</v>
      </c>
      <c r="K88" s="21">
        <v>1</v>
      </c>
      <c r="L88" s="33">
        <f t="shared" si="24"/>
        <v>0</v>
      </c>
      <c r="M88" s="33">
        <f t="shared" si="25"/>
        <v>0</v>
      </c>
      <c r="N88" s="33">
        <f t="shared" si="27"/>
        <v>0</v>
      </c>
    </row>
    <row r="89" spans="1:38" ht="18" customHeight="1">
      <c r="A89" s="19">
        <v>8</v>
      </c>
      <c r="B89" s="99" t="s">
        <v>24</v>
      </c>
      <c r="C89" s="21" t="s">
        <v>49</v>
      </c>
      <c r="D89" s="21">
        <v>0</v>
      </c>
      <c r="E89" s="21">
        <v>0</v>
      </c>
      <c r="F89" s="21">
        <v>1</v>
      </c>
      <c r="G89" s="21">
        <v>1</v>
      </c>
      <c r="H89" s="21">
        <v>1</v>
      </c>
      <c r="I89" s="21">
        <v>1</v>
      </c>
      <c r="J89" s="21">
        <v>0</v>
      </c>
      <c r="K89" s="21">
        <v>2</v>
      </c>
      <c r="L89" s="33">
        <f t="shared" si="24"/>
        <v>0</v>
      </c>
      <c r="M89" s="33">
        <f t="shared" si="25"/>
        <v>0</v>
      </c>
      <c r="N89" s="33">
        <f t="shared" si="27"/>
        <v>0</v>
      </c>
    </row>
    <row r="90" spans="1:38" ht="18" customHeight="1">
      <c r="A90" s="19">
        <v>9</v>
      </c>
      <c r="B90" s="99" t="s">
        <v>25</v>
      </c>
      <c r="C90" s="21" t="s">
        <v>49</v>
      </c>
      <c r="D90" s="21">
        <v>0</v>
      </c>
      <c r="E90" s="21">
        <v>0</v>
      </c>
      <c r="F90" s="21">
        <v>0</v>
      </c>
      <c r="G90" s="21">
        <v>2</v>
      </c>
      <c r="H90" s="21">
        <v>0</v>
      </c>
      <c r="I90" s="21">
        <v>2</v>
      </c>
      <c r="J90" s="21">
        <v>0</v>
      </c>
      <c r="K90" s="21">
        <v>2</v>
      </c>
      <c r="L90" s="33">
        <f t="shared" si="24"/>
        <v>0</v>
      </c>
      <c r="M90" s="33">
        <f t="shared" si="25"/>
        <v>0</v>
      </c>
      <c r="N90" s="33">
        <f t="shared" si="27"/>
        <v>0</v>
      </c>
    </row>
    <row r="91" spans="1:38" ht="18" customHeight="1">
      <c r="A91" s="19">
        <v>10</v>
      </c>
      <c r="B91" s="99" t="s">
        <v>26</v>
      </c>
      <c r="C91" s="21" t="s">
        <v>49</v>
      </c>
      <c r="D91" s="21">
        <v>0</v>
      </c>
      <c r="E91" s="21">
        <v>0</v>
      </c>
      <c r="F91" s="21">
        <v>0</v>
      </c>
      <c r="G91" s="21">
        <v>1</v>
      </c>
      <c r="H91" s="21">
        <v>0</v>
      </c>
      <c r="I91" s="21">
        <v>0</v>
      </c>
      <c r="J91" s="21">
        <v>1</v>
      </c>
      <c r="K91" s="21">
        <v>1</v>
      </c>
      <c r="L91" s="33">
        <f t="shared" si="24"/>
        <v>0</v>
      </c>
      <c r="M91" s="33">
        <f t="shared" si="25"/>
        <v>0</v>
      </c>
      <c r="N91" s="33">
        <f t="shared" si="27"/>
        <v>0</v>
      </c>
    </row>
    <row r="92" spans="1:38" ht="18" customHeight="1">
      <c r="A92" s="19">
        <v>11</v>
      </c>
      <c r="B92" s="99" t="s">
        <v>27</v>
      </c>
      <c r="C92" s="21" t="s">
        <v>49</v>
      </c>
      <c r="D92" s="21">
        <v>0</v>
      </c>
      <c r="E92" s="21">
        <v>0</v>
      </c>
      <c r="F92" s="50">
        <v>0</v>
      </c>
      <c r="G92" s="21">
        <v>3</v>
      </c>
      <c r="H92" s="21">
        <v>0</v>
      </c>
      <c r="I92" s="21">
        <v>1</v>
      </c>
      <c r="J92" s="21">
        <v>2</v>
      </c>
      <c r="K92" s="21">
        <v>3</v>
      </c>
      <c r="L92" s="33">
        <f t="shared" si="24"/>
        <v>0</v>
      </c>
      <c r="M92" s="33">
        <f t="shared" si="25"/>
        <v>0</v>
      </c>
      <c r="N92" s="33">
        <f t="shared" si="27"/>
        <v>0</v>
      </c>
    </row>
    <row r="93" spans="1:38" ht="18" customHeight="1">
      <c r="A93" s="19">
        <v>12</v>
      </c>
      <c r="B93" s="99" t="s">
        <v>28</v>
      </c>
      <c r="C93" s="21" t="s">
        <v>49</v>
      </c>
      <c r="D93" s="21">
        <v>0</v>
      </c>
      <c r="E93" s="21">
        <v>0</v>
      </c>
      <c r="F93" s="21">
        <v>0</v>
      </c>
      <c r="G93" s="21">
        <v>2</v>
      </c>
      <c r="H93" s="21">
        <v>0</v>
      </c>
      <c r="I93" s="21">
        <v>1</v>
      </c>
      <c r="J93" s="21">
        <v>0</v>
      </c>
      <c r="K93" s="21">
        <v>1</v>
      </c>
      <c r="L93" s="33">
        <f t="shared" si="24"/>
        <v>1</v>
      </c>
      <c r="M93" s="33">
        <f t="shared" si="25"/>
        <v>0</v>
      </c>
      <c r="N93" s="33">
        <f t="shared" si="27"/>
        <v>0</v>
      </c>
    </row>
    <row r="94" spans="1:38" ht="18" customHeight="1">
      <c r="A94" s="19">
        <v>13</v>
      </c>
      <c r="B94" s="99" t="s">
        <v>29</v>
      </c>
      <c r="C94" s="21" t="s">
        <v>49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33">
        <f t="shared" si="24"/>
        <v>0</v>
      </c>
      <c r="M94" s="33">
        <f t="shared" si="25"/>
        <v>0</v>
      </c>
      <c r="N94" s="33">
        <f t="shared" si="27"/>
        <v>0</v>
      </c>
    </row>
    <row r="95" spans="1:38" ht="18" customHeight="1">
      <c r="A95" s="19">
        <v>14</v>
      </c>
      <c r="B95" s="99" t="s">
        <v>30</v>
      </c>
      <c r="C95" s="21" t="s">
        <v>49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33">
        <f t="shared" si="24"/>
        <v>0</v>
      </c>
      <c r="M95" s="33">
        <f t="shared" si="25"/>
        <v>0</v>
      </c>
      <c r="N95" s="33">
        <f t="shared" si="27"/>
        <v>0</v>
      </c>
    </row>
    <row r="96" spans="1:38" ht="18" customHeight="1">
      <c r="A96" s="19">
        <v>15</v>
      </c>
      <c r="B96" s="99" t="s">
        <v>31</v>
      </c>
      <c r="C96" s="21" t="s">
        <v>49</v>
      </c>
      <c r="D96" s="21">
        <v>0</v>
      </c>
      <c r="E96" s="21">
        <v>0</v>
      </c>
      <c r="F96" s="21">
        <v>0</v>
      </c>
      <c r="G96" s="21">
        <v>1</v>
      </c>
      <c r="H96" s="21">
        <v>0</v>
      </c>
      <c r="I96" s="21">
        <v>0</v>
      </c>
      <c r="J96" s="21">
        <v>0</v>
      </c>
      <c r="K96" s="21">
        <v>0</v>
      </c>
      <c r="L96" s="33">
        <f t="shared" si="24"/>
        <v>1</v>
      </c>
      <c r="M96" s="33">
        <f t="shared" si="25"/>
        <v>0</v>
      </c>
      <c r="N96" s="33">
        <f t="shared" si="27"/>
        <v>0</v>
      </c>
    </row>
    <row r="97" spans="1:38" ht="18" customHeight="1">
      <c r="A97" s="19">
        <v>16</v>
      </c>
      <c r="B97" s="99" t="s">
        <v>32</v>
      </c>
      <c r="C97" s="21" t="s">
        <v>49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33">
        <f t="shared" si="24"/>
        <v>0</v>
      </c>
      <c r="M97" s="33">
        <f t="shared" si="25"/>
        <v>0</v>
      </c>
      <c r="N97" s="33">
        <f t="shared" si="27"/>
        <v>0</v>
      </c>
    </row>
    <row r="98" spans="1:38" ht="18" customHeight="1">
      <c r="A98" s="19">
        <v>17</v>
      </c>
      <c r="B98" s="99" t="s">
        <v>33</v>
      </c>
      <c r="C98" s="21" t="s">
        <v>49</v>
      </c>
      <c r="D98" s="21">
        <v>0</v>
      </c>
      <c r="E98" s="21">
        <v>0</v>
      </c>
      <c r="F98" s="21">
        <v>0</v>
      </c>
      <c r="G98" s="21">
        <v>6</v>
      </c>
      <c r="H98" s="21">
        <v>0</v>
      </c>
      <c r="I98" s="21">
        <v>3</v>
      </c>
      <c r="J98" s="21">
        <v>3</v>
      </c>
      <c r="K98" s="21">
        <v>6</v>
      </c>
      <c r="L98" s="33">
        <f t="shared" si="24"/>
        <v>0</v>
      </c>
      <c r="M98" s="33">
        <f t="shared" si="25"/>
        <v>0</v>
      </c>
      <c r="N98" s="33">
        <f t="shared" si="27"/>
        <v>0</v>
      </c>
      <c r="P98" s="17"/>
    </row>
    <row r="99" spans="1:38" ht="18" customHeight="1">
      <c r="A99" s="19">
        <v>18</v>
      </c>
      <c r="B99" s="99" t="s">
        <v>34</v>
      </c>
      <c r="C99" s="21" t="s">
        <v>49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33">
        <f t="shared" si="24"/>
        <v>0</v>
      </c>
      <c r="M99" s="33">
        <f t="shared" si="25"/>
        <v>0</v>
      </c>
      <c r="N99" s="33">
        <f t="shared" si="27"/>
        <v>0</v>
      </c>
      <c r="P99" s="17"/>
    </row>
    <row r="100" spans="1:38" ht="18" customHeight="1">
      <c r="A100" s="19">
        <v>19</v>
      </c>
      <c r="B100" s="99" t="s">
        <v>35</v>
      </c>
      <c r="C100" s="21" t="s">
        <v>49</v>
      </c>
      <c r="D100" s="21">
        <v>0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33">
        <f t="shared" si="24"/>
        <v>0</v>
      </c>
      <c r="M100" s="33">
        <f t="shared" si="25"/>
        <v>0</v>
      </c>
      <c r="N100" s="33">
        <f t="shared" si="27"/>
        <v>0</v>
      </c>
      <c r="P100" s="17"/>
    </row>
    <row r="101" spans="1:38" ht="18" customHeight="1">
      <c r="A101" s="19">
        <v>20</v>
      </c>
      <c r="B101" s="99" t="s">
        <v>36</v>
      </c>
      <c r="C101" s="21" t="s">
        <v>49</v>
      </c>
      <c r="D101" s="21">
        <v>0</v>
      </c>
      <c r="E101" s="21">
        <v>0</v>
      </c>
      <c r="F101" s="21">
        <v>0</v>
      </c>
      <c r="G101" s="21">
        <v>6</v>
      </c>
      <c r="H101" s="21">
        <v>0</v>
      </c>
      <c r="I101" s="21">
        <v>2</v>
      </c>
      <c r="J101" s="21">
        <v>4</v>
      </c>
      <c r="K101" s="19">
        <v>6</v>
      </c>
      <c r="L101" s="33">
        <f t="shared" si="24"/>
        <v>0</v>
      </c>
      <c r="M101" s="33">
        <f t="shared" si="25"/>
        <v>0</v>
      </c>
      <c r="N101" s="33">
        <f t="shared" si="27"/>
        <v>0</v>
      </c>
      <c r="P101" s="17"/>
    </row>
    <row r="102" spans="1:38" ht="18" customHeight="1">
      <c r="A102" s="19">
        <v>21</v>
      </c>
      <c r="B102" s="99" t="s">
        <v>37</v>
      </c>
      <c r="C102" s="21" t="s">
        <v>49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33">
        <f t="shared" si="24"/>
        <v>0</v>
      </c>
      <c r="M102" s="33">
        <f t="shared" si="25"/>
        <v>0</v>
      </c>
      <c r="N102" s="33">
        <f t="shared" si="27"/>
        <v>0</v>
      </c>
      <c r="P102" s="17"/>
    </row>
    <row r="103" spans="1:38" ht="18" customHeight="1">
      <c r="A103" s="19">
        <v>22</v>
      </c>
      <c r="B103" s="99" t="s">
        <v>38</v>
      </c>
      <c r="C103" s="21" t="s">
        <v>49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33">
        <f t="shared" si="24"/>
        <v>0</v>
      </c>
      <c r="M103" s="33">
        <f t="shared" si="25"/>
        <v>0</v>
      </c>
      <c r="N103" s="33">
        <f t="shared" si="27"/>
        <v>0</v>
      </c>
      <c r="P103" s="17"/>
    </row>
    <row r="104" spans="1:38" ht="18" customHeight="1">
      <c r="A104" s="19">
        <v>23</v>
      </c>
      <c r="B104" s="99" t="s">
        <v>39</v>
      </c>
      <c r="C104" s="21" t="s">
        <v>49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33">
        <f t="shared" si="24"/>
        <v>0</v>
      </c>
      <c r="M104" s="279">
        <f t="shared" si="25"/>
        <v>0</v>
      </c>
      <c r="N104" s="279">
        <f t="shared" si="27"/>
        <v>0</v>
      </c>
      <c r="O104" s="280"/>
      <c r="P104" s="280"/>
      <c r="Q104" s="280"/>
      <c r="R104" s="280"/>
      <c r="S104" s="280"/>
      <c r="T104" s="280"/>
      <c r="U104" s="280"/>
      <c r="V104" s="280"/>
      <c r="W104" s="280"/>
      <c r="X104" s="280"/>
      <c r="Y104" s="280"/>
      <c r="Z104" s="280"/>
      <c r="AA104" s="280"/>
      <c r="AB104" s="280"/>
    </row>
    <row r="105" spans="1:38" ht="18" customHeight="1">
      <c r="A105" s="19">
        <v>24</v>
      </c>
      <c r="B105" s="102" t="s">
        <v>40</v>
      </c>
      <c r="C105" s="21" t="s">
        <v>49</v>
      </c>
      <c r="D105" s="21">
        <v>0</v>
      </c>
      <c r="E105" s="21">
        <v>0</v>
      </c>
      <c r="F105" s="32">
        <v>1</v>
      </c>
      <c r="G105" s="32">
        <v>2</v>
      </c>
      <c r="H105" s="32">
        <v>0</v>
      </c>
      <c r="I105" s="32">
        <v>2</v>
      </c>
      <c r="J105" s="21">
        <v>1</v>
      </c>
      <c r="K105" s="21">
        <v>3</v>
      </c>
      <c r="L105" s="33">
        <f t="shared" si="24"/>
        <v>0</v>
      </c>
      <c r="M105" s="279">
        <f t="shared" si="25"/>
        <v>1</v>
      </c>
      <c r="N105" s="279">
        <f t="shared" si="27"/>
        <v>0</v>
      </c>
      <c r="O105" s="280"/>
      <c r="P105" s="280"/>
      <c r="Q105" s="280"/>
      <c r="R105" s="280"/>
      <c r="S105" s="280"/>
      <c r="T105" s="280"/>
      <c r="U105" s="280"/>
      <c r="V105" s="280"/>
      <c r="W105" s="280"/>
      <c r="X105" s="280"/>
      <c r="Y105" s="280"/>
      <c r="Z105" s="280"/>
      <c r="AA105" s="280"/>
      <c r="AB105" s="280"/>
    </row>
    <row r="106" spans="1:38" ht="18" customHeight="1">
      <c r="A106" s="27"/>
      <c r="B106" s="96" t="s">
        <v>50</v>
      </c>
      <c r="C106" s="27"/>
      <c r="D106" s="22">
        <f>SUM(D82:D105)</f>
        <v>0</v>
      </c>
      <c r="E106" s="22">
        <f t="shared" ref="E106:K106" si="29">SUM(E82:E105)</f>
        <v>1</v>
      </c>
      <c r="F106" s="22">
        <f t="shared" si="29"/>
        <v>2</v>
      </c>
      <c r="G106" s="22">
        <f t="shared" si="29"/>
        <v>37</v>
      </c>
      <c r="H106" s="22">
        <f t="shared" si="29"/>
        <v>1</v>
      </c>
      <c r="I106" s="22">
        <f t="shared" si="29"/>
        <v>20</v>
      </c>
      <c r="J106" s="22">
        <f t="shared" si="29"/>
        <v>16</v>
      </c>
      <c r="K106" s="22">
        <f t="shared" si="29"/>
        <v>37</v>
      </c>
      <c r="L106" s="33">
        <f t="shared" si="24"/>
        <v>3</v>
      </c>
      <c r="M106" s="279">
        <f t="shared" si="25"/>
        <v>1</v>
      </c>
      <c r="N106" s="279">
        <f>K132-J132-I132-H132</f>
        <v>0</v>
      </c>
      <c r="O106" s="280"/>
      <c r="P106" s="280"/>
      <c r="Q106" s="280"/>
      <c r="R106" s="280"/>
      <c r="S106" s="280"/>
      <c r="T106" s="280"/>
      <c r="U106" s="280"/>
      <c r="V106" s="280"/>
      <c r="W106" s="280"/>
      <c r="X106" s="280"/>
      <c r="Y106" s="280"/>
      <c r="Z106" s="280"/>
      <c r="AA106" s="280"/>
      <c r="AB106" s="280"/>
    </row>
    <row r="107" spans="1:38" ht="18" customHeight="1">
      <c r="A107" s="19">
        <v>1</v>
      </c>
      <c r="B107" s="99" t="s">
        <v>11</v>
      </c>
      <c r="C107" s="21" t="s">
        <v>151</v>
      </c>
      <c r="D107" s="21">
        <v>0</v>
      </c>
      <c r="E107" s="21">
        <v>4</v>
      </c>
      <c r="F107" s="21">
        <v>0</v>
      </c>
      <c r="G107" s="21">
        <v>8</v>
      </c>
      <c r="H107" s="21">
        <v>0</v>
      </c>
      <c r="I107" s="21">
        <v>2</v>
      </c>
      <c r="J107" s="21">
        <v>7</v>
      </c>
      <c r="K107" s="21">
        <v>9</v>
      </c>
      <c r="L107" s="33">
        <v>7</v>
      </c>
      <c r="M107" s="279">
        <v>9</v>
      </c>
      <c r="N107" s="279">
        <f t="shared" ref="N107:N130" si="30">K108-J108-I108-H108</f>
        <v>0</v>
      </c>
      <c r="O107" s="280"/>
      <c r="P107" s="281"/>
      <c r="Q107" s="280"/>
      <c r="R107" s="280"/>
      <c r="S107" s="280"/>
      <c r="T107" s="280"/>
      <c r="U107" s="280"/>
      <c r="V107" s="280"/>
      <c r="W107" s="280"/>
      <c r="X107" s="280"/>
      <c r="Y107" s="280"/>
      <c r="Z107" s="280"/>
      <c r="AA107" s="280"/>
      <c r="AB107" s="280"/>
    </row>
    <row r="108" spans="1:38" ht="18" customHeight="1">
      <c r="A108" s="19">
        <v>2</v>
      </c>
      <c r="B108" s="99" t="s">
        <v>13</v>
      </c>
      <c r="C108" s="21" t="s">
        <v>151</v>
      </c>
      <c r="D108" s="21">
        <v>0</v>
      </c>
      <c r="E108" s="21">
        <v>0</v>
      </c>
      <c r="F108" s="21">
        <v>0</v>
      </c>
      <c r="G108" s="21">
        <v>1</v>
      </c>
      <c r="H108" s="21">
        <v>0</v>
      </c>
      <c r="I108" s="21">
        <v>0</v>
      </c>
      <c r="J108" s="21">
        <v>1</v>
      </c>
      <c r="K108" s="21">
        <v>1</v>
      </c>
      <c r="L108" s="33">
        <v>1</v>
      </c>
      <c r="M108" s="279">
        <v>1</v>
      </c>
      <c r="N108" s="282">
        <f t="shared" si="30"/>
        <v>0</v>
      </c>
      <c r="O108" s="282"/>
      <c r="P108" s="282"/>
      <c r="Q108" s="282"/>
      <c r="R108" s="282"/>
      <c r="S108" s="282"/>
      <c r="T108" s="282"/>
      <c r="U108" s="282"/>
      <c r="V108" s="282"/>
      <c r="W108" s="282"/>
      <c r="X108" s="282"/>
      <c r="Y108" s="282"/>
      <c r="Z108" s="280"/>
      <c r="AA108" s="280"/>
      <c r="AB108" s="280"/>
    </row>
    <row r="109" spans="1:38" s="31" customFormat="1" ht="18" customHeight="1">
      <c r="A109" s="19">
        <v>3</v>
      </c>
      <c r="B109" s="99" t="s">
        <v>16</v>
      </c>
      <c r="C109" s="21" t="s">
        <v>151</v>
      </c>
      <c r="D109" s="21">
        <v>0</v>
      </c>
      <c r="E109" s="21">
        <v>1</v>
      </c>
      <c r="F109" s="21">
        <v>0</v>
      </c>
      <c r="G109" s="21">
        <v>5</v>
      </c>
      <c r="H109" s="21">
        <v>0</v>
      </c>
      <c r="I109" s="21">
        <v>4</v>
      </c>
      <c r="J109" s="21">
        <v>0</v>
      </c>
      <c r="K109" s="21">
        <v>4</v>
      </c>
      <c r="L109" s="33">
        <v>0</v>
      </c>
      <c r="M109" s="279">
        <v>4</v>
      </c>
      <c r="N109" s="282"/>
      <c r="O109" s="282"/>
      <c r="P109" s="282"/>
      <c r="Q109" s="282"/>
      <c r="R109" s="282"/>
      <c r="S109" s="282"/>
      <c r="T109" s="282"/>
      <c r="U109" s="282"/>
      <c r="V109" s="282"/>
      <c r="W109" s="282"/>
      <c r="X109" s="282"/>
      <c r="Y109" s="282"/>
      <c r="Z109" s="280"/>
      <c r="AA109" s="280"/>
      <c r="AB109" s="280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</row>
    <row r="110" spans="1:38" ht="18" customHeight="1">
      <c r="A110" s="19">
        <v>4</v>
      </c>
      <c r="B110" s="99" t="s">
        <v>18</v>
      </c>
      <c r="C110" s="21" t="s">
        <v>151</v>
      </c>
      <c r="D110" s="21">
        <v>0</v>
      </c>
      <c r="E110" s="21">
        <v>1</v>
      </c>
      <c r="F110" s="21">
        <v>0</v>
      </c>
      <c r="G110" s="21">
        <v>2</v>
      </c>
      <c r="H110" s="21">
        <v>0</v>
      </c>
      <c r="I110" s="21">
        <v>1</v>
      </c>
      <c r="J110" s="21">
        <v>0</v>
      </c>
      <c r="K110" s="21">
        <v>1</v>
      </c>
      <c r="L110" s="33">
        <v>0</v>
      </c>
      <c r="M110" s="279">
        <v>1</v>
      </c>
      <c r="N110" s="282"/>
      <c r="O110" s="282"/>
      <c r="P110" s="282"/>
      <c r="Q110" s="282"/>
      <c r="R110" s="282"/>
      <c r="S110" s="282"/>
      <c r="T110" s="282"/>
      <c r="U110" s="282"/>
      <c r="V110" s="282"/>
      <c r="W110" s="282"/>
      <c r="X110" s="282"/>
      <c r="Y110" s="282"/>
      <c r="Z110" s="280"/>
      <c r="AA110" s="280"/>
      <c r="AB110" s="280"/>
    </row>
    <row r="111" spans="1:38" ht="18" customHeight="1">
      <c r="A111" s="19">
        <v>5</v>
      </c>
      <c r="B111" s="99" t="s">
        <v>20</v>
      </c>
      <c r="C111" s="21" t="s">
        <v>151</v>
      </c>
      <c r="D111" s="21">
        <v>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33">
        <v>0</v>
      </c>
      <c r="M111" s="279">
        <v>0</v>
      </c>
      <c r="N111" s="279">
        <f t="shared" si="30"/>
        <v>0</v>
      </c>
      <c r="O111" s="280"/>
      <c r="P111" s="281"/>
      <c r="Q111" s="280"/>
      <c r="R111" s="280"/>
      <c r="S111" s="280"/>
      <c r="T111" s="280"/>
      <c r="U111" s="280"/>
      <c r="V111" s="280"/>
      <c r="W111" s="280"/>
      <c r="X111" s="280"/>
      <c r="Y111" s="280"/>
      <c r="Z111" s="280"/>
      <c r="AA111" s="280"/>
      <c r="AB111" s="280"/>
    </row>
    <row r="112" spans="1:38" ht="18" customHeight="1">
      <c r="A112" s="19">
        <v>6</v>
      </c>
      <c r="B112" s="99" t="s">
        <v>22</v>
      </c>
      <c r="C112" s="21" t="s">
        <v>151</v>
      </c>
      <c r="D112" s="21">
        <v>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33">
        <v>0</v>
      </c>
      <c r="M112" s="279">
        <v>0</v>
      </c>
      <c r="N112" s="279">
        <f t="shared" si="30"/>
        <v>0</v>
      </c>
      <c r="O112" s="280"/>
      <c r="P112" s="281"/>
      <c r="Q112" s="280"/>
      <c r="R112" s="280"/>
      <c r="S112" s="280"/>
      <c r="T112" s="280"/>
      <c r="U112" s="280"/>
      <c r="V112" s="280"/>
      <c r="W112" s="280"/>
      <c r="X112" s="280"/>
      <c r="Y112" s="280"/>
      <c r="Z112" s="280"/>
      <c r="AA112" s="280"/>
      <c r="AB112" s="280"/>
    </row>
    <row r="113" spans="1:28" ht="18" customHeight="1">
      <c r="A113" s="19">
        <v>7</v>
      </c>
      <c r="B113" s="99" t="s">
        <v>23</v>
      </c>
      <c r="C113" s="21" t="s">
        <v>151</v>
      </c>
      <c r="D113" s="21">
        <v>0</v>
      </c>
      <c r="E113" s="21">
        <v>1</v>
      </c>
      <c r="F113" s="21">
        <v>0</v>
      </c>
      <c r="G113" s="21">
        <v>2</v>
      </c>
      <c r="H113" s="21">
        <v>0</v>
      </c>
      <c r="I113" s="21">
        <v>2</v>
      </c>
      <c r="J113" s="21">
        <v>0</v>
      </c>
      <c r="K113" s="21">
        <v>2</v>
      </c>
      <c r="L113" s="33">
        <v>0</v>
      </c>
      <c r="M113" s="279">
        <v>2</v>
      </c>
      <c r="N113" s="279">
        <f t="shared" si="30"/>
        <v>0</v>
      </c>
      <c r="O113" s="280"/>
      <c r="P113" s="281"/>
      <c r="Q113" s="280"/>
      <c r="R113" s="280"/>
      <c r="S113" s="280"/>
      <c r="T113" s="280"/>
      <c r="U113" s="280"/>
      <c r="V113" s="280"/>
      <c r="W113" s="280"/>
      <c r="X113" s="280"/>
      <c r="Y113" s="280"/>
      <c r="Z113" s="280"/>
      <c r="AA113" s="280"/>
      <c r="AB113" s="280"/>
    </row>
    <row r="114" spans="1:28" ht="18" customHeight="1">
      <c r="A114" s="19">
        <v>8</v>
      </c>
      <c r="B114" s="99" t="s">
        <v>24</v>
      </c>
      <c r="C114" s="21" t="s">
        <v>151</v>
      </c>
      <c r="D114" s="21">
        <v>0</v>
      </c>
      <c r="E114" s="21">
        <v>0</v>
      </c>
      <c r="F114" s="21">
        <v>0</v>
      </c>
      <c r="G114" s="21">
        <v>2</v>
      </c>
      <c r="H114" s="21">
        <v>0</v>
      </c>
      <c r="I114" s="21">
        <v>2</v>
      </c>
      <c r="J114" s="21">
        <v>0</v>
      </c>
      <c r="K114" s="21">
        <v>2</v>
      </c>
      <c r="L114" s="33">
        <v>0</v>
      </c>
      <c r="M114" s="279">
        <v>2</v>
      </c>
      <c r="N114" s="279">
        <f t="shared" si="30"/>
        <v>0</v>
      </c>
      <c r="O114" s="280"/>
      <c r="P114" s="281"/>
      <c r="Q114" s="280"/>
      <c r="R114" s="280"/>
      <c r="S114" s="280"/>
      <c r="T114" s="280"/>
      <c r="U114" s="280"/>
      <c r="V114" s="280"/>
      <c r="W114" s="280"/>
      <c r="X114" s="280"/>
      <c r="Y114" s="280"/>
      <c r="Z114" s="280"/>
      <c r="AA114" s="280"/>
      <c r="AB114" s="280"/>
    </row>
    <row r="115" spans="1:28" ht="18" customHeight="1">
      <c r="A115" s="19">
        <v>9</v>
      </c>
      <c r="B115" s="99" t="s">
        <v>25</v>
      </c>
      <c r="C115" s="21" t="s">
        <v>151</v>
      </c>
      <c r="D115" s="21">
        <v>0</v>
      </c>
      <c r="E115" s="21">
        <v>2</v>
      </c>
      <c r="F115" s="21">
        <v>0</v>
      </c>
      <c r="G115" s="21">
        <v>3</v>
      </c>
      <c r="H115" s="21">
        <v>0</v>
      </c>
      <c r="I115" s="21">
        <v>1</v>
      </c>
      <c r="J115" s="21">
        <v>1</v>
      </c>
      <c r="K115" s="21">
        <v>2</v>
      </c>
      <c r="L115" s="33">
        <v>1</v>
      </c>
      <c r="M115" s="279">
        <v>2</v>
      </c>
      <c r="N115" s="279">
        <f t="shared" si="30"/>
        <v>0</v>
      </c>
      <c r="O115" s="280"/>
      <c r="P115" s="281"/>
      <c r="Q115" s="280"/>
      <c r="R115" s="280"/>
      <c r="S115" s="280"/>
      <c r="T115" s="280"/>
      <c r="U115" s="280"/>
      <c r="V115" s="280"/>
      <c r="W115" s="280"/>
      <c r="X115" s="280"/>
      <c r="Y115" s="280"/>
      <c r="Z115" s="280"/>
      <c r="AA115" s="280"/>
      <c r="AB115" s="280"/>
    </row>
    <row r="116" spans="1:28" ht="18" customHeight="1">
      <c r="A116" s="19">
        <v>10</v>
      </c>
      <c r="B116" s="99" t="s">
        <v>26</v>
      </c>
      <c r="C116" s="21" t="s">
        <v>151</v>
      </c>
      <c r="D116" s="21">
        <v>0</v>
      </c>
      <c r="E116" s="21">
        <v>0</v>
      </c>
      <c r="F116" s="21">
        <v>0</v>
      </c>
      <c r="G116" s="21">
        <v>1</v>
      </c>
      <c r="H116" s="21">
        <v>0</v>
      </c>
      <c r="I116" s="21">
        <v>1</v>
      </c>
      <c r="J116" s="21">
        <v>0</v>
      </c>
      <c r="K116" s="21">
        <v>1</v>
      </c>
      <c r="L116" s="33">
        <v>0</v>
      </c>
      <c r="M116" s="279">
        <v>1</v>
      </c>
      <c r="N116" s="279">
        <f t="shared" si="30"/>
        <v>0</v>
      </c>
      <c r="O116" s="280"/>
      <c r="P116" s="281"/>
      <c r="Q116" s="280"/>
      <c r="R116" s="280"/>
      <c r="S116" s="280"/>
      <c r="T116" s="280"/>
      <c r="U116" s="280"/>
      <c r="V116" s="280"/>
      <c r="W116" s="280"/>
      <c r="X116" s="280"/>
      <c r="Y116" s="280"/>
      <c r="Z116" s="280"/>
      <c r="AA116" s="280"/>
      <c r="AB116" s="280"/>
    </row>
    <row r="117" spans="1:28" ht="18" customHeight="1">
      <c r="A117" s="19">
        <v>11</v>
      </c>
      <c r="B117" s="99" t="s">
        <v>27</v>
      </c>
      <c r="C117" s="21" t="s">
        <v>151</v>
      </c>
      <c r="D117" s="21">
        <v>0</v>
      </c>
      <c r="E117" s="21">
        <v>2</v>
      </c>
      <c r="F117" s="50">
        <v>0</v>
      </c>
      <c r="G117" s="21">
        <v>2</v>
      </c>
      <c r="H117" s="21">
        <v>0</v>
      </c>
      <c r="I117" s="21">
        <v>3</v>
      </c>
      <c r="J117" s="21">
        <v>1</v>
      </c>
      <c r="K117" s="21">
        <v>4</v>
      </c>
      <c r="L117" s="33">
        <v>1</v>
      </c>
      <c r="M117" s="279">
        <v>4</v>
      </c>
      <c r="N117" s="279">
        <f t="shared" si="30"/>
        <v>0</v>
      </c>
      <c r="O117" s="280"/>
      <c r="P117" s="281"/>
      <c r="Q117" s="280"/>
      <c r="R117" s="280"/>
      <c r="S117" s="280"/>
      <c r="T117" s="280"/>
      <c r="U117" s="280"/>
      <c r="V117" s="280"/>
      <c r="W117" s="280"/>
      <c r="X117" s="280"/>
      <c r="Y117" s="280"/>
      <c r="Z117" s="280"/>
      <c r="AA117" s="280"/>
      <c r="AB117" s="280"/>
    </row>
    <row r="118" spans="1:28" ht="18" customHeight="1">
      <c r="A118" s="19">
        <v>12</v>
      </c>
      <c r="B118" s="99" t="s">
        <v>28</v>
      </c>
      <c r="C118" s="21" t="s">
        <v>151</v>
      </c>
      <c r="D118" s="21">
        <v>0</v>
      </c>
      <c r="E118" s="21">
        <v>0</v>
      </c>
      <c r="F118" s="21">
        <v>0</v>
      </c>
      <c r="G118" s="21">
        <v>2</v>
      </c>
      <c r="H118" s="21">
        <v>0</v>
      </c>
      <c r="I118" s="21">
        <v>2</v>
      </c>
      <c r="J118" s="21">
        <v>0</v>
      </c>
      <c r="K118" s="21">
        <v>2</v>
      </c>
      <c r="L118" s="33">
        <v>0</v>
      </c>
      <c r="M118" s="279">
        <v>2</v>
      </c>
      <c r="N118" s="279">
        <f t="shared" si="30"/>
        <v>0</v>
      </c>
      <c r="O118" s="280"/>
      <c r="P118" s="281"/>
      <c r="Q118" s="280"/>
      <c r="R118" s="280"/>
      <c r="S118" s="280"/>
      <c r="T118" s="280"/>
      <c r="U118" s="280"/>
      <c r="V118" s="280"/>
      <c r="W118" s="280"/>
      <c r="X118" s="280"/>
      <c r="Y118" s="280"/>
      <c r="Z118" s="280"/>
      <c r="AA118" s="280"/>
      <c r="AB118" s="280"/>
    </row>
    <row r="119" spans="1:28" ht="18" customHeight="1">
      <c r="A119" s="19">
        <v>13</v>
      </c>
      <c r="B119" s="99" t="s">
        <v>29</v>
      </c>
      <c r="C119" s="21" t="s">
        <v>151</v>
      </c>
      <c r="D119" s="21">
        <v>0</v>
      </c>
      <c r="E119" s="21">
        <v>0</v>
      </c>
      <c r="F119" s="21">
        <v>0</v>
      </c>
      <c r="G119" s="21">
        <v>1</v>
      </c>
      <c r="H119" s="21">
        <v>0</v>
      </c>
      <c r="I119" s="21">
        <v>1</v>
      </c>
      <c r="J119" s="21">
        <v>0</v>
      </c>
      <c r="K119" s="21">
        <v>1</v>
      </c>
      <c r="L119" s="33">
        <v>0</v>
      </c>
      <c r="M119" s="279">
        <v>1</v>
      </c>
      <c r="N119" s="279">
        <f t="shared" si="30"/>
        <v>0</v>
      </c>
      <c r="O119" s="280"/>
      <c r="P119" s="281"/>
      <c r="Q119" s="280"/>
      <c r="R119" s="280"/>
      <c r="S119" s="280"/>
      <c r="T119" s="280"/>
      <c r="U119" s="280"/>
      <c r="V119" s="280"/>
      <c r="W119" s="280"/>
      <c r="X119" s="280"/>
      <c r="Y119" s="280"/>
      <c r="Z119" s="280"/>
      <c r="AA119" s="280"/>
      <c r="AB119" s="280"/>
    </row>
    <row r="120" spans="1:28" ht="18" customHeight="1">
      <c r="A120" s="19">
        <v>14</v>
      </c>
      <c r="B120" s="99" t="s">
        <v>30</v>
      </c>
      <c r="C120" s="21" t="s">
        <v>151</v>
      </c>
      <c r="D120" s="21">
        <v>0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33">
        <v>0</v>
      </c>
      <c r="M120" s="279">
        <v>0</v>
      </c>
      <c r="N120" s="279">
        <f t="shared" si="30"/>
        <v>0</v>
      </c>
      <c r="O120" s="280"/>
      <c r="P120" s="281"/>
      <c r="Q120" s="280"/>
      <c r="R120" s="280"/>
      <c r="S120" s="280"/>
      <c r="T120" s="280"/>
      <c r="U120" s="280"/>
      <c r="V120" s="280"/>
      <c r="W120" s="280"/>
      <c r="X120" s="280"/>
      <c r="Y120" s="280"/>
      <c r="Z120" s="280"/>
      <c r="AA120" s="280"/>
      <c r="AB120" s="280"/>
    </row>
    <row r="121" spans="1:28" ht="18" customHeight="1">
      <c r="A121" s="19">
        <v>15</v>
      </c>
      <c r="B121" s="99" t="s">
        <v>31</v>
      </c>
      <c r="C121" s="21" t="s">
        <v>151</v>
      </c>
      <c r="D121" s="21"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33">
        <v>0</v>
      </c>
      <c r="M121" s="279">
        <v>0</v>
      </c>
      <c r="N121" s="279">
        <f t="shared" si="30"/>
        <v>0</v>
      </c>
      <c r="O121" s="280"/>
      <c r="P121" s="281"/>
      <c r="Q121" s="280"/>
      <c r="R121" s="280"/>
      <c r="S121" s="280"/>
      <c r="T121" s="280"/>
      <c r="U121" s="280"/>
      <c r="V121" s="280"/>
      <c r="W121" s="280"/>
      <c r="X121" s="280"/>
      <c r="Y121" s="280"/>
      <c r="Z121" s="280"/>
      <c r="AA121" s="280"/>
      <c r="AB121" s="280"/>
    </row>
    <row r="122" spans="1:28" ht="18" customHeight="1">
      <c r="A122" s="19">
        <v>16</v>
      </c>
      <c r="B122" s="99" t="s">
        <v>32</v>
      </c>
      <c r="C122" s="21" t="s">
        <v>151</v>
      </c>
      <c r="D122" s="21">
        <v>0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33">
        <v>0</v>
      </c>
      <c r="M122" s="279">
        <v>0</v>
      </c>
      <c r="N122" s="279">
        <f t="shared" si="30"/>
        <v>0</v>
      </c>
      <c r="O122" s="280"/>
      <c r="P122" s="281"/>
      <c r="Q122" s="280"/>
      <c r="R122" s="280"/>
      <c r="S122" s="280"/>
      <c r="T122" s="280"/>
      <c r="U122" s="280"/>
      <c r="V122" s="280"/>
      <c r="W122" s="280"/>
      <c r="X122" s="280"/>
      <c r="Y122" s="280"/>
      <c r="Z122" s="280"/>
      <c r="AA122" s="280"/>
      <c r="AB122" s="280"/>
    </row>
    <row r="123" spans="1:28" ht="18" customHeight="1">
      <c r="A123" s="19">
        <v>17</v>
      </c>
      <c r="B123" s="99" t="s">
        <v>33</v>
      </c>
      <c r="C123" s="21" t="s">
        <v>151</v>
      </c>
      <c r="D123" s="21">
        <v>0</v>
      </c>
      <c r="E123" s="21">
        <v>0</v>
      </c>
      <c r="F123" s="21">
        <v>0</v>
      </c>
      <c r="G123" s="21">
        <v>3</v>
      </c>
      <c r="H123" s="21">
        <v>0</v>
      </c>
      <c r="I123" s="21">
        <v>3</v>
      </c>
      <c r="J123" s="21">
        <v>0</v>
      </c>
      <c r="K123" s="21">
        <v>3</v>
      </c>
      <c r="L123" s="33">
        <v>0</v>
      </c>
      <c r="M123" s="279">
        <v>3</v>
      </c>
      <c r="N123" s="279">
        <f t="shared" si="30"/>
        <v>0</v>
      </c>
      <c r="O123" s="280"/>
      <c r="P123" s="280"/>
      <c r="Q123" s="280"/>
      <c r="R123" s="280"/>
      <c r="S123" s="280"/>
      <c r="T123" s="280"/>
      <c r="U123" s="280"/>
      <c r="V123" s="280"/>
      <c r="W123" s="280"/>
      <c r="X123" s="280"/>
      <c r="Y123" s="280"/>
      <c r="Z123" s="280"/>
      <c r="AA123" s="280"/>
      <c r="AB123" s="280"/>
    </row>
    <row r="124" spans="1:28" ht="18" customHeight="1">
      <c r="A124" s="19">
        <v>18</v>
      </c>
      <c r="B124" s="99" t="s">
        <v>34</v>
      </c>
      <c r="C124" s="21" t="s">
        <v>151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33">
        <v>0</v>
      </c>
      <c r="M124" s="279">
        <v>0</v>
      </c>
      <c r="N124" s="279">
        <f t="shared" si="30"/>
        <v>0</v>
      </c>
      <c r="O124" s="280"/>
      <c r="P124" s="280"/>
      <c r="Q124" s="280"/>
      <c r="R124" s="280"/>
      <c r="S124" s="280"/>
      <c r="T124" s="280"/>
      <c r="U124" s="280"/>
      <c r="V124" s="280"/>
      <c r="W124" s="280"/>
      <c r="X124" s="280"/>
      <c r="Y124" s="280"/>
      <c r="Z124" s="280"/>
      <c r="AA124" s="280"/>
      <c r="AB124" s="280"/>
    </row>
    <row r="125" spans="1:28" ht="18" customHeight="1">
      <c r="A125" s="19">
        <v>19</v>
      </c>
      <c r="B125" s="99" t="s">
        <v>35</v>
      </c>
      <c r="C125" s="21" t="s">
        <v>151</v>
      </c>
      <c r="D125" s="21">
        <v>0</v>
      </c>
      <c r="E125" s="21">
        <v>1</v>
      </c>
      <c r="F125" s="21">
        <v>0</v>
      </c>
      <c r="G125" s="21">
        <v>0</v>
      </c>
      <c r="H125" s="21">
        <v>0</v>
      </c>
      <c r="I125" s="21">
        <v>1</v>
      </c>
      <c r="J125" s="21">
        <v>0</v>
      </c>
      <c r="K125" s="21">
        <v>1</v>
      </c>
      <c r="L125" s="33">
        <v>0</v>
      </c>
      <c r="M125" s="33">
        <v>1</v>
      </c>
      <c r="N125" s="33">
        <f t="shared" si="30"/>
        <v>0</v>
      </c>
      <c r="P125" s="17"/>
    </row>
    <row r="126" spans="1:28" ht="18" customHeight="1">
      <c r="A126" s="19">
        <v>20</v>
      </c>
      <c r="B126" s="99" t="s">
        <v>36</v>
      </c>
      <c r="C126" s="21" t="s">
        <v>151</v>
      </c>
      <c r="D126" s="21">
        <v>0</v>
      </c>
      <c r="E126" s="21">
        <v>3</v>
      </c>
      <c r="F126" s="21">
        <v>0</v>
      </c>
      <c r="G126" s="21">
        <v>1</v>
      </c>
      <c r="H126" s="21">
        <v>0</v>
      </c>
      <c r="I126" s="21">
        <v>1</v>
      </c>
      <c r="J126" s="21">
        <v>3</v>
      </c>
      <c r="K126" s="19">
        <v>4</v>
      </c>
      <c r="L126" s="33">
        <v>3</v>
      </c>
      <c r="M126" s="33">
        <v>4</v>
      </c>
      <c r="N126" s="33">
        <f t="shared" si="30"/>
        <v>0</v>
      </c>
      <c r="P126" s="17"/>
    </row>
    <row r="127" spans="1:28" ht="18" customHeight="1">
      <c r="A127" s="19">
        <v>21</v>
      </c>
      <c r="B127" s="99" t="s">
        <v>37</v>
      </c>
      <c r="C127" s="21" t="s">
        <v>151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33">
        <v>0</v>
      </c>
      <c r="M127" s="33">
        <v>0</v>
      </c>
      <c r="N127" s="33">
        <f t="shared" si="30"/>
        <v>0</v>
      </c>
      <c r="P127" s="17"/>
    </row>
    <row r="128" spans="1:28" ht="18" customHeight="1">
      <c r="A128" s="19">
        <v>22</v>
      </c>
      <c r="B128" s="99" t="s">
        <v>38</v>
      </c>
      <c r="C128" s="21" t="s">
        <v>151</v>
      </c>
      <c r="D128" s="21">
        <v>0</v>
      </c>
      <c r="E128" s="21">
        <v>1</v>
      </c>
      <c r="F128" s="21">
        <v>0</v>
      </c>
      <c r="G128" s="21">
        <v>0</v>
      </c>
      <c r="H128" s="21">
        <v>0</v>
      </c>
      <c r="I128" s="21">
        <v>1</v>
      </c>
      <c r="J128" s="21">
        <v>0</v>
      </c>
      <c r="K128" s="21">
        <v>1</v>
      </c>
      <c r="L128" s="33">
        <v>0</v>
      </c>
      <c r="M128" s="33">
        <v>1</v>
      </c>
      <c r="N128" s="33">
        <f t="shared" si="30"/>
        <v>0</v>
      </c>
      <c r="P128" s="17"/>
    </row>
    <row r="129" spans="1:16" ht="18" customHeight="1">
      <c r="A129" s="19">
        <v>23</v>
      </c>
      <c r="B129" s="99" t="s">
        <v>39</v>
      </c>
      <c r="C129" s="21" t="s">
        <v>151</v>
      </c>
      <c r="D129" s="21">
        <v>0</v>
      </c>
      <c r="E129" s="21">
        <v>1</v>
      </c>
      <c r="F129" s="21">
        <v>0</v>
      </c>
      <c r="G129" s="21">
        <v>2</v>
      </c>
      <c r="H129" s="21">
        <v>0</v>
      </c>
      <c r="I129" s="21">
        <v>1</v>
      </c>
      <c r="J129" s="21">
        <v>1</v>
      </c>
      <c r="K129" s="21">
        <v>2</v>
      </c>
      <c r="L129" s="33">
        <v>1</v>
      </c>
      <c r="M129" s="33">
        <v>2</v>
      </c>
      <c r="N129" s="33">
        <f t="shared" si="30"/>
        <v>0</v>
      </c>
      <c r="P129" s="17"/>
    </row>
    <row r="130" spans="1:16" ht="18" customHeight="1">
      <c r="A130" s="19">
        <v>24</v>
      </c>
      <c r="B130" s="102" t="s">
        <v>40</v>
      </c>
      <c r="C130" s="21" t="s">
        <v>151</v>
      </c>
      <c r="D130" s="21">
        <v>0</v>
      </c>
      <c r="E130" s="21">
        <v>4</v>
      </c>
      <c r="F130" s="32">
        <v>1</v>
      </c>
      <c r="G130" s="32">
        <v>2</v>
      </c>
      <c r="H130" s="32">
        <v>0</v>
      </c>
      <c r="I130" s="32">
        <v>0</v>
      </c>
      <c r="J130" s="21">
        <v>3</v>
      </c>
      <c r="K130" s="21">
        <v>3</v>
      </c>
      <c r="L130" s="33">
        <v>3</v>
      </c>
      <c r="M130" s="33">
        <v>3</v>
      </c>
      <c r="N130" s="33">
        <f t="shared" si="30"/>
        <v>0</v>
      </c>
      <c r="P130" s="17"/>
    </row>
    <row r="131" spans="1:16" ht="18" customHeight="1">
      <c r="A131" s="27"/>
      <c r="B131" s="96" t="s">
        <v>167</v>
      </c>
      <c r="C131" s="27"/>
      <c r="D131" s="22">
        <f>SUM(D107:D130)</f>
        <v>0</v>
      </c>
      <c r="E131" s="22">
        <f t="shared" ref="E131:K131" si="31">SUM(E107:E130)</f>
        <v>21</v>
      </c>
      <c r="F131" s="22">
        <f t="shared" si="31"/>
        <v>1</v>
      </c>
      <c r="G131" s="22">
        <f t="shared" si="31"/>
        <v>37</v>
      </c>
      <c r="H131" s="22">
        <f t="shared" si="31"/>
        <v>0</v>
      </c>
      <c r="I131" s="22">
        <f t="shared" si="31"/>
        <v>26</v>
      </c>
      <c r="J131" s="22">
        <f t="shared" si="31"/>
        <v>17</v>
      </c>
      <c r="K131" s="22">
        <f t="shared" si="31"/>
        <v>43</v>
      </c>
      <c r="L131" s="33">
        <f t="shared" ref="L131" si="32">D131+E131+F131+G131-H131-I131-J131</f>
        <v>16</v>
      </c>
      <c r="M131" s="33">
        <f t="shared" ref="M131" si="33">D131+F131-H131</f>
        <v>1</v>
      </c>
      <c r="N131" s="33">
        <f>K157-J157-I157-H157</f>
        <v>0</v>
      </c>
      <c r="P131" s="17"/>
    </row>
    <row r="132" spans="1:16" ht="18" customHeight="1">
      <c r="A132" s="27"/>
      <c r="B132" s="96" t="s">
        <v>51</v>
      </c>
      <c r="C132" s="22"/>
      <c r="D132" s="22">
        <f>D106+D81+D55+D30+D131</f>
        <v>1</v>
      </c>
      <c r="E132" s="22">
        <f t="shared" ref="E132:K132" si="34">E106+E81+E55+E30+E131</f>
        <v>43</v>
      </c>
      <c r="F132" s="22">
        <f t="shared" si="34"/>
        <v>22</v>
      </c>
      <c r="G132" s="22">
        <f t="shared" si="34"/>
        <v>153</v>
      </c>
      <c r="H132" s="22">
        <f t="shared" si="34"/>
        <v>18</v>
      </c>
      <c r="I132" s="22">
        <f t="shared" si="34"/>
        <v>114</v>
      </c>
      <c r="J132" s="22">
        <f t="shared" si="34"/>
        <v>60</v>
      </c>
      <c r="K132" s="22">
        <f t="shared" si="34"/>
        <v>192</v>
      </c>
      <c r="L132" s="33">
        <f t="shared" si="24"/>
        <v>27</v>
      </c>
      <c r="P132" s="17"/>
    </row>
  </sheetData>
  <autoFilter ref="A4:AL132"/>
  <mergeCells count="42">
    <mergeCell ref="AK3:AK4"/>
    <mergeCell ref="T33:T35"/>
    <mergeCell ref="U33:U35"/>
    <mergeCell ref="V33:V35"/>
    <mergeCell ref="AG14:AG15"/>
    <mergeCell ref="AE3:AF3"/>
    <mergeCell ref="AG3:AG4"/>
    <mergeCell ref="AH3:AH4"/>
    <mergeCell ref="AI3:AI4"/>
    <mergeCell ref="AB14:AB15"/>
    <mergeCell ref="AC14:AC15"/>
    <mergeCell ref="AD14:AD15"/>
    <mergeCell ref="AE14:AE15"/>
    <mergeCell ref="AF14:AF15"/>
    <mergeCell ref="X3:X4"/>
    <mergeCell ref="U3:U4"/>
    <mergeCell ref="V3:V4"/>
    <mergeCell ref="AJ3:AJ4"/>
    <mergeCell ref="AC3:AD3"/>
    <mergeCell ref="AA3:AA4"/>
    <mergeCell ref="AB3:AB4"/>
    <mergeCell ref="O2:X2"/>
    <mergeCell ref="A3:A4"/>
    <mergeCell ref="B3:B4"/>
    <mergeCell ref="C3:C4"/>
    <mergeCell ref="D3:E3"/>
    <mergeCell ref="F3:G3"/>
    <mergeCell ref="I3:I4"/>
    <mergeCell ref="J3:J4"/>
    <mergeCell ref="K3:K4"/>
    <mergeCell ref="O3:O4"/>
    <mergeCell ref="P3:P4"/>
    <mergeCell ref="Q3:R3"/>
    <mergeCell ref="S3:T3"/>
    <mergeCell ref="H3:H4"/>
    <mergeCell ref="W3:W4"/>
    <mergeCell ref="O33:O35"/>
    <mergeCell ref="P33:P35"/>
    <mergeCell ref="Q33:Q35"/>
    <mergeCell ref="R33:R35"/>
    <mergeCell ref="W33:W35"/>
    <mergeCell ref="S33:S35"/>
  </mergeCells>
  <pageMargins left="0.7" right="0.7" top="0.75" bottom="0.75" header="0.3" footer="0.3"/>
  <pageSetup paperSize="9" orientation="portrait" r:id="rId1"/>
  <ignoredErrors>
    <ignoredError sqref="N10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8"/>
  <sheetViews>
    <sheetView workbookViewId="0">
      <selection activeCell="R12" sqref="R12"/>
    </sheetView>
  </sheetViews>
  <sheetFormatPr defaultRowHeight="12"/>
  <cols>
    <col min="1" max="1" width="5.7109375" style="162" customWidth="1"/>
    <col min="2" max="2" width="10" style="162" customWidth="1"/>
    <col min="3" max="3" width="13.5703125" style="162" customWidth="1"/>
    <col min="4" max="4" width="21.85546875" style="162" customWidth="1"/>
    <col min="5" max="5" width="13.5703125" style="162" customWidth="1"/>
    <col min="6" max="6" width="10.28515625" style="162" customWidth="1"/>
    <col min="7" max="7" width="18.85546875" style="162" customWidth="1"/>
    <col min="8" max="11" width="13.5703125" style="162" customWidth="1"/>
    <col min="12" max="13" width="9.140625" style="162" customWidth="1"/>
    <col min="14" max="14" width="13.5703125" style="162" customWidth="1"/>
    <col min="15" max="15" width="16.85546875" style="273" customWidth="1"/>
    <col min="16" max="16384" width="9.140625" style="162"/>
  </cols>
  <sheetData>
    <row r="1" spans="1:15" s="161" customFormat="1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245"/>
    </row>
    <row r="2" spans="1:15" s="161" customFormat="1">
      <c r="A2" s="120"/>
      <c r="B2" s="298" t="s">
        <v>191</v>
      </c>
      <c r="C2" s="299"/>
      <c r="D2" s="299"/>
      <c r="E2" s="299"/>
      <c r="F2" s="299"/>
      <c r="G2" s="299"/>
      <c r="H2" s="299"/>
      <c r="I2" s="299"/>
      <c r="J2" s="299"/>
      <c r="K2" s="120"/>
      <c r="L2" s="120"/>
      <c r="M2" s="120"/>
      <c r="N2" s="120"/>
      <c r="O2" s="246"/>
    </row>
    <row r="3" spans="1:15" s="161" customFormat="1" ht="77.25" customHeight="1">
      <c r="A3" s="119" t="s">
        <v>82</v>
      </c>
      <c r="B3" s="119" t="s">
        <v>83</v>
      </c>
      <c r="C3" s="119" t="s">
        <v>59</v>
      </c>
      <c r="D3" s="119" t="s">
        <v>84</v>
      </c>
      <c r="E3" s="119" t="s">
        <v>85</v>
      </c>
      <c r="F3" s="119" t="s">
        <v>86</v>
      </c>
      <c r="G3" s="119" t="s">
        <v>87</v>
      </c>
      <c r="H3" s="119" t="s">
        <v>88</v>
      </c>
      <c r="I3" s="119" t="s">
        <v>89</v>
      </c>
      <c r="J3" s="119" t="s">
        <v>90</v>
      </c>
      <c r="K3" s="119" t="s">
        <v>96</v>
      </c>
      <c r="L3" s="125" t="s">
        <v>91</v>
      </c>
      <c r="M3" s="125" t="s">
        <v>92</v>
      </c>
      <c r="N3" s="119" t="s">
        <v>93</v>
      </c>
      <c r="O3" s="247" t="s">
        <v>94</v>
      </c>
    </row>
    <row r="4" spans="1:15" s="212" customFormat="1" ht="24">
      <c r="A4" s="195">
        <v>1</v>
      </c>
      <c r="B4" s="195" t="s">
        <v>14</v>
      </c>
      <c r="C4" s="195" t="s">
        <v>58</v>
      </c>
      <c r="D4" s="195" t="s">
        <v>686</v>
      </c>
      <c r="E4" s="195" t="s">
        <v>932</v>
      </c>
      <c r="F4" s="195" t="s">
        <v>179</v>
      </c>
      <c r="G4" s="195" t="s">
        <v>933</v>
      </c>
      <c r="H4" s="195" t="s">
        <v>98</v>
      </c>
      <c r="I4" s="195" t="s">
        <v>16</v>
      </c>
      <c r="J4" s="195" t="s">
        <v>687</v>
      </c>
      <c r="K4" s="195" t="s">
        <v>688</v>
      </c>
      <c r="L4" s="195">
        <v>2.5</v>
      </c>
      <c r="M4" s="195">
        <v>3</v>
      </c>
      <c r="N4" s="195">
        <v>676641676</v>
      </c>
      <c r="O4" s="248" t="s">
        <v>689</v>
      </c>
    </row>
    <row r="5" spans="1:15" s="212" customFormat="1" ht="24">
      <c r="A5" s="195">
        <v>2</v>
      </c>
      <c r="B5" s="195" t="s">
        <v>14</v>
      </c>
      <c r="C5" s="195" t="s">
        <v>690</v>
      </c>
      <c r="D5" s="195" t="s">
        <v>934</v>
      </c>
      <c r="E5" s="195" t="s">
        <v>932</v>
      </c>
      <c r="F5" s="195" t="s">
        <v>179</v>
      </c>
      <c r="G5" s="195" t="s">
        <v>691</v>
      </c>
      <c r="H5" s="195" t="s">
        <v>692</v>
      </c>
      <c r="I5" s="195" t="s">
        <v>16</v>
      </c>
      <c r="J5" s="195" t="s">
        <v>693</v>
      </c>
      <c r="K5" s="195" t="s">
        <v>694</v>
      </c>
      <c r="L5" s="195">
        <v>1.5</v>
      </c>
      <c r="M5" s="195">
        <v>20</v>
      </c>
      <c r="N5" s="195">
        <v>684404600</v>
      </c>
      <c r="O5" s="248" t="s">
        <v>695</v>
      </c>
    </row>
    <row r="6" spans="1:15" s="212" customFormat="1" ht="24">
      <c r="A6" s="195">
        <v>3</v>
      </c>
      <c r="B6" s="195" t="s">
        <v>14</v>
      </c>
      <c r="C6" s="195" t="s">
        <v>690</v>
      </c>
      <c r="D6" s="195" t="s">
        <v>935</v>
      </c>
      <c r="E6" s="195" t="s">
        <v>932</v>
      </c>
      <c r="F6" s="195" t="s">
        <v>179</v>
      </c>
      <c r="G6" s="195" t="s">
        <v>691</v>
      </c>
      <c r="H6" s="195" t="s">
        <v>692</v>
      </c>
      <c r="I6" s="195" t="s">
        <v>98</v>
      </c>
      <c r="J6" s="195" t="s">
        <v>696</v>
      </c>
      <c r="K6" s="195" t="s">
        <v>697</v>
      </c>
      <c r="L6" s="195">
        <v>2</v>
      </c>
      <c r="M6" s="195">
        <v>18</v>
      </c>
      <c r="N6" s="195">
        <v>694831393</v>
      </c>
      <c r="O6" s="248" t="s">
        <v>698</v>
      </c>
    </row>
    <row r="7" spans="1:15" s="212" customFormat="1" ht="24">
      <c r="A7" s="195">
        <v>4</v>
      </c>
      <c r="B7" s="195" t="s">
        <v>14</v>
      </c>
      <c r="C7" s="195" t="s">
        <v>690</v>
      </c>
      <c r="D7" s="195" t="s">
        <v>936</v>
      </c>
      <c r="E7" s="195" t="s">
        <v>932</v>
      </c>
      <c r="F7" s="195" t="s">
        <v>179</v>
      </c>
      <c r="G7" s="195" t="s">
        <v>933</v>
      </c>
      <c r="H7" s="195" t="s">
        <v>34</v>
      </c>
      <c r="I7" s="195" t="s">
        <v>24</v>
      </c>
      <c r="J7" s="195" t="s">
        <v>699</v>
      </c>
      <c r="K7" s="195" t="s">
        <v>700</v>
      </c>
      <c r="L7" s="195">
        <v>5</v>
      </c>
      <c r="M7" s="195">
        <v>15</v>
      </c>
      <c r="N7" s="195">
        <v>683546194</v>
      </c>
      <c r="O7" s="248" t="s">
        <v>701</v>
      </c>
    </row>
    <row r="8" spans="1:15" s="212" customFormat="1" ht="24">
      <c r="A8" s="195">
        <v>5</v>
      </c>
      <c r="B8" s="195" t="s">
        <v>14</v>
      </c>
      <c r="C8" s="195" t="s">
        <v>690</v>
      </c>
      <c r="D8" s="195" t="s">
        <v>937</v>
      </c>
      <c r="E8" s="195" t="s">
        <v>932</v>
      </c>
      <c r="F8" s="195" t="s">
        <v>179</v>
      </c>
      <c r="G8" s="195" t="s">
        <v>933</v>
      </c>
      <c r="H8" s="195" t="s">
        <v>702</v>
      </c>
      <c r="I8" s="195" t="s">
        <v>16</v>
      </c>
      <c r="J8" s="195" t="s">
        <v>703</v>
      </c>
      <c r="K8" s="195" t="s">
        <v>704</v>
      </c>
      <c r="L8" s="195">
        <v>12</v>
      </c>
      <c r="M8" s="195">
        <v>3</v>
      </c>
      <c r="N8" s="195" t="s">
        <v>705</v>
      </c>
      <c r="O8" s="248" t="s">
        <v>706</v>
      </c>
    </row>
    <row r="9" spans="1:15" s="212" customFormat="1" ht="24">
      <c r="A9" s="195">
        <v>6</v>
      </c>
      <c r="B9" s="195" t="s">
        <v>14</v>
      </c>
      <c r="C9" s="195" t="s">
        <v>690</v>
      </c>
      <c r="D9" s="195" t="s">
        <v>707</v>
      </c>
      <c r="E9" s="195" t="s">
        <v>932</v>
      </c>
      <c r="F9" s="195" t="s">
        <v>179</v>
      </c>
      <c r="G9" s="195" t="s">
        <v>933</v>
      </c>
      <c r="H9" s="195" t="s">
        <v>708</v>
      </c>
      <c r="I9" s="195" t="s">
        <v>36</v>
      </c>
      <c r="J9" s="195" t="s">
        <v>709</v>
      </c>
      <c r="K9" s="195" t="s">
        <v>710</v>
      </c>
      <c r="L9" s="195" t="s">
        <v>711</v>
      </c>
      <c r="M9" s="195" t="s">
        <v>712</v>
      </c>
      <c r="N9" s="195" t="s">
        <v>713</v>
      </c>
      <c r="O9" s="248" t="s">
        <v>714</v>
      </c>
    </row>
    <row r="10" spans="1:15" s="212" customFormat="1" ht="22.5">
      <c r="A10" s="195">
        <v>7</v>
      </c>
      <c r="B10" s="195" t="s">
        <v>14</v>
      </c>
      <c r="C10" s="195" t="s">
        <v>56</v>
      </c>
      <c r="D10" s="195" t="s">
        <v>715</v>
      </c>
      <c r="E10" s="195" t="s">
        <v>932</v>
      </c>
      <c r="F10" s="195" t="s">
        <v>179</v>
      </c>
      <c r="G10" s="195" t="s">
        <v>938</v>
      </c>
      <c r="H10" s="195" t="s">
        <v>24</v>
      </c>
      <c r="I10" s="195" t="s">
        <v>26</v>
      </c>
      <c r="J10" s="195" t="s">
        <v>716</v>
      </c>
      <c r="K10" s="195" t="s">
        <v>717</v>
      </c>
      <c r="L10" s="195">
        <v>1</v>
      </c>
      <c r="M10" s="195">
        <v>1</v>
      </c>
      <c r="N10" s="195">
        <v>685709550</v>
      </c>
      <c r="O10" s="248" t="s">
        <v>718</v>
      </c>
    </row>
    <row r="11" spans="1:15" s="212" customFormat="1" ht="24">
      <c r="A11" s="195">
        <v>8</v>
      </c>
      <c r="B11" s="195" t="s">
        <v>14</v>
      </c>
      <c r="C11" s="195" t="s">
        <v>720</v>
      </c>
      <c r="D11" s="195" t="s">
        <v>721</v>
      </c>
      <c r="E11" s="195" t="s">
        <v>719</v>
      </c>
      <c r="F11" s="195" t="s">
        <v>179</v>
      </c>
      <c r="G11" s="195" t="s">
        <v>933</v>
      </c>
      <c r="H11" s="195" t="s">
        <v>26</v>
      </c>
      <c r="I11" s="195" t="s">
        <v>16</v>
      </c>
      <c r="J11" s="195" t="s">
        <v>722</v>
      </c>
      <c r="K11" s="195" t="s">
        <v>723</v>
      </c>
      <c r="L11" s="195">
        <v>37</v>
      </c>
      <c r="M11" s="195">
        <v>15</v>
      </c>
      <c r="N11" s="195">
        <v>684799087</v>
      </c>
      <c r="O11" s="248" t="s">
        <v>724</v>
      </c>
    </row>
    <row r="12" spans="1:15" s="212" customFormat="1" ht="24">
      <c r="A12" s="195">
        <v>9</v>
      </c>
      <c r="B12" s="195" t="s">
        <v>14</v>
      </c>
      <c r="C12" s="195" t="s">
        <v>720</v>
      </c>
      <c r="D12" s="195" t="s">
        <v>725</v>
      </c>
      <c r="E12" s="195" t="s">
        <v>932</v>
      </c>
      <c r="F12" s="195" t="s">
        <v>179</v>
      </c>
      <c r="G12" s="195" t="s">
        <v>933</v>
      </c>
      <c r="H12" s="195" t="s">
        <v>27</v>
      </c>
      <c r="I12" s="195" t="s">
        <v>27</v>
      </c>
      <c r="J12" s="195" t="s">
        <v>726</v>
      </c>
      <c r="K12" s="195" t="s">
        <v>727</v>
      </c>
      <c r="L12" s="195">
        <v>2</v>
      </c>
      <c r="M12" s="195">
        <v>3</v>
      </c>
      <c r="N12" s="195">
        <v>699703154</v>
      </c>
      <c r="O12" s="248" t="s">
        <v>728</v>
      </c>
    </row>
    <row r="13" spans="1:15" s="212" customFormat="1" ht="24">
      <c r="A13" s="195">
        <v>10</v>
      </c>
      <c r="B13" s="195" t="s">
        <v>14</v>
      </c>
      <c r="C13" s="195" t="s">
        <v>720</v>
      </c>
      <c r="D13" s="195" t="s">
        <v>729</v>
      </c>
      <c r="E13" s="195" t="s">
        <v>932</v>
      </c>
      <c r="F13" s="195" t="s">
        <v>179</v>
      </c>
      <c r="G13" s="195" t="s">
        <v>933</v>
      </c>
      <c r="H13" s="195" t="s">
        <v>730</v>
      </c>
      <c r="I13" s="195" t="s">
        <v>36</v>
      </c>
      <c r="J13" s="195" t="s">
        <v>731</v>
      </c>
      <c r="K13" s="195" t="s">
        <v>732</v>
      </c>
      <c r="L13" s="195">
        <v>3.5</v>
      </c>
      <c r="M13" s="195">
        <v>3</v>
      </c>
      <c r="N13" s="195">
        <v>692118800</v>
      </c>
      <c r="O13" s="248" t="s">
        <v>733</v>
      </c>
    </row>
    <row r="14" spans="1:15" s="212" customFormat="1" ht="36">
      <c r="A14" s="195">
        <v>11</v>
      </c>
      <c r="B14" s="195" t="s">
        <v>14</v>
      </c>
      <c r="C14" s="195" t="s">
        <v>720</v>
      </c>
      <c r="D14" s="195" t="s">
        <v>734</v>
      </c>
      <c r="E14" s="195" t="s">
        <v>932</v>
      </c>
      <c r="F14" s="195" t="s">
        <v>179</v>
      </c>
      <c r="G14" s="195" t="s">
        <v>933</v>
      </c>
      <c r="H14" s="195" t="s">
        <v>708</v>
      </c>
      <c r="I14" s="195" t="s">
        <v>735</v>
      </c>
      <c r="J14" s="195" t="s">
        <v>736</v>
      </c>
      <c r="K14" s="195" t="s">
        <v>737</v>
      </c>
      <c r="L14" s="195">
        <v>51.5</v>
      </c>
      <c r="M14" s="195">
        <v>25</v>
      </c>
      <c r="N14" s="195">
        <v>694614661</v>
      </c>
      <c r="O14" s="248" t="s">
        <v>738</v>
      </c>
    </row>
    <row r="15" spans="1:15" s="212" customFormat="1" ht="24">
      <c r="A15" s="195">
        <v>12</v>
      </c>
      <c r="B15" s="195" t="s">
        <v>14</v>
      </c>
      <c r="C15" s="195" t="s">
        <v>720</v>
      </c>
      <c r="D15" s="213" t="s">
        <v>739</v>
      </c>
      <c r="E15" s="195" t="s">
        <v>719</v>
      </c>
      <c r="F15" s="195" t="s">
        <v>179</v>
      </c>
      <c r="G15" s="195" t="s">
        <v>933</v>
      </c>
      <c r="H15" s="195" t="s">
        <v>98</v>
      </c>
      <c r="I15" s="195" t="s">
        <v>939</v>
      </c>
      <c r="J15" s="195" t="s">
        <v>740</v>
      </c>
      <c r="K15" s="195" t="s">
        <v>741</v>
      </c>
      <c r="L15" s="195">
        <v>52.199999999999996</v>
      </c>
      <c r="M15" s="195">
        <v>23</v>
      </c>
      <c r="N15" s="195">
        <v>694446162</v>
      </c>
      <c r="O15" s="248" t="s">
        <v>742</v>
      </c>
    </row>
    <row r="16" spans="1:15" s="212" customFormat="1" ht="22.5">
      <c r="A16" s="195">
        <v>13</v>
      </c>
      <c r="B16" s="195" t="s">
        <v>14</v>
      </c>
      <c r="C16" s="214" t="s">
        <v>14</v>
      </c>
      <c r="D16" s="209" t="s">
        <v>743</v>
      </c>
      <c r="E16" s="215" t="s">
        <v>719</v>
      </c>
      <c r="F16" s="195" t="s">
        <v>940</v>
      </c>
      <c r="G16" s="195" t="s">
        <v>940</v>
      </c>
      <c r="H16" s="195" t="s">
        <v>36</v>
      </c>
      <c r="I16" s="195" t="s">
        <v>36</v>
      </c>
      <c r="J16" s="195" t="s">
        <v>744</v>
      </c>
      <c r="K16" s="195" t="s">
        <v>745</v>
      </c>
      <c r="L16" s="195">
        <v>63.8</v>
      </c>
      <c r="M16" s="195">
        <v>19</v>
      </c>
      <c r="N16" s="195">
        <v>696997300</v>
      </c>
      <c r="O16" s="248" t="s">
        <v>746</v>
      </c>
    </row>
    <row r="17" spans="1:15" s="212" customFormat="1" ht="24">
      <c r="A17" s="195">
        <v>14</v>
      </c>
      <c r="B17" s="195" t="s">
        <v>14</v>
      </c>
      <c r="C17" s="214" t="s">
        <v>14</v>
      </c>
      <c r="D17" s="209" t="s">
        <v>747</v>
      </c>
      <c r="E17" s="195" t="s">
        <v>719</v>
      </c>
      <c r="F17" s="195" t="s">
        <v>179</v>
      </c>
      <c r="G17" s="195" t="s">
        <v>933</v>
      </c>
      <c r="H17" s="195" t="s">
        <v>98</v>
      </c>
      <c r="I17" s="195" t="s">
        <v>98</v>
      </c>
      <c r="J17" s="195" t="s">
        <v>748</v>
      </c>
      <c r="K17" s="195" t="s">
        <v>749</v>
      </c>
      <c r="L17" s="195">
        <v>52.1</v>
      </c>
      <c r="M17" s="195">
        <v>122</v>
      </c>
      <c r="N17" s="195">
        <v>698434257</v>
      </c>
      <c r="O17" s="248" t="s">
        <v>750</v>
      </c>
    </row>
    <row r="18" spans="1:15" s="212" customFormat="1" ht="24">
      <c r="A18" s="195">
        <v>15</v>
      </c>
      <c r="B18" s="195" t="s">
        <v>14</v>
      </c>
      <c r="C18" s="214" t="s">
        <v>14</v>
      </c>
      <c r="D18" s="209" t="s">
        <v>751</v>
      </c>
      <c r="E18" s="195" t="s">
        <v>719</v>
      </c>
      <c r="F18" s="195" t="s">
        <v>179</v>
      </c>
      <c r="G18" s="195" t="s">
        <v>933</v>
      </c>
      <c r="H18" s="195" t="s">
        <v>98</v>
      </c>
      <c r="I18" s="195" t="s">
        <v>98</v>
      </c>
      <c r="J18" s="195" t="s">
        <v>752</v>
      </c>
      <c r="K18" s="195" t="s">
        <v>753</v>
      </c>
      <c r="L18" s="195">
        <v>50.4</v>
      </c>
      <c r="M18" s="195">
        <v>135</v>
      </c>
      <c r="N18" s="195">
        <v>682813711</v>
      </c>
      <c r="O18" s="248" t="s">
        <v>754</v>
      </c>
    </row>
    <row r="19" spans="1:15" s="212" customFormat="1" ht="24">
      <c r="A19" s="195">
        <v>16</v>
      </c>
      <c r="B19" s="195" t="s">
        <v>14</v>
      </c>
      <c r="C19" s="214" t="s">
        <v>14</v>
      </c>
      <c r="D19" s="209" t="s">
        <v>755</v>
      </c>
      <c r="E19" s="195" t="s">
        <v>932</v>
      </c>
      <c r="F19" s="195" t="s">
        <v>179</v>
      </c>
      <c r="G19" s="195" t="s">
        <v>933</v>
      </c>
      <c r="H19" s="195" t="s">
        <v>28</v>
      </c>
      <c r="I19" s="195" t="s">
        <v>28</v>
      </c>
      <c r="J19" s="195" t="s">
        <v>756</v>
      </c>
      <c r="K19" s="195" t="s">
        <v>757</v>
      </c>
      <c r="L19" s="195">
        <v>4</v>
      </c>
      <c r="M19" s="195">
        <v>1</v>
      </c>
      <c r="N19" s="195">
        <v>693039508</v>
      </c>
      <c r="O19" s="248" t="s">
        <v>758</v>
      </c>
    </row>
    <row r="20" spans="1:15" s="212" customFormat="1" ht="24">
      <c r="A20" s="195">
        <v>17</v>
      </c>
      <c r="B20" s="195" t="s">
        <v>14</v>
      </c>
      <c r="C20" s="214" t="s">
        <v>14</v>
      </c>
      <c r="D20" s="209" t="s">
        <v>759</v>
      </c>
      <c r="E20" s="195" t="s">
        <v>719</v>
      </c>
      <c r="F20" s="195" t="s">
        <v>179</v>
      </c>
      <c r="G20" s="195" t="s">
        <v>933</v>
      </c>
      <c r="H20" s="195" t="s">
        <v>100</v>
      </c>
      <c r="I20" s="195" t="s">
        <v>16</v>
      </c>
      <c r="J20" s="195" t="s">
        <v>760</v>
      </c>
      <c r="K20" s="195" t="s">
        <v>761</v>
      </c>
      <c r="L20" s="195">
        <v>48.5</v>
      </c>
      <c r="M20" s="195">
        <v>137</v>
      </c>
      <c r="N20" s="195">
        <v>684298533</v>
      </c>
      <c r="O20" s="248" t="s">
        <v>762</v>
      </c>
    </row>
    <row r="21" spans="1:15" s="212" customFormat="1" ht="24">
      <c r="A21" s="195">
        <v>18</v>
      </c>
      <c r="B21" s="195" t="s">
        <v>14</v>
      </c>
      <c r="C21" s="214" t="s">
        <v>14</v>
      </c>
      <c r="D21" s="209" t="s">
        <v>763</v>
      </c>
      <c r="E21" s="195" t="s">
        <v>719</v>
      </c>
      <c r="F21" s="195" t="s">
        <v>179</v>
      </c>
      <c r="G21" s="195" t="s">
        <v>941</v>
      </c>
      <c r="H21" s="195" t="s">
        <v>98</v>
      </c>
      <c r="I21" s="195" t="s">
        <v>98</v>
      </c>
      <c r="J21" s="195" t="s">
        <v>764</v>
      </c>
      <c r="K21" s="195" t="s">
        <v>765</v>
      </c>
      <c r="L21" s="195">
        <v>50.4</v>
      </c>
      <c r="M21" s="195">
        <v>134</v>
      </c>
      <c r="N21" s="195">
        <v>685792652</v>
      </c>
      <c r="O21" s="248" t="s">
        <v>766</v>
      </c>
    </row>
    <row r="22" spans="1:15" s="212" customFormat="1" ht="36">
      <c r="A22" s="195">
        <v>19</v>
      </c>
      <c r="B22" s="195" t="s">
        <v>14</v>
      </c>
      <c r="C22" s="214" t="s">
        <v>14</v>
      </c>
      <c r="D22" s="209" t="s">
        <v>767</v>
      </c>
      <c r="E22" s="195" t="s">
        <v>719</v>
      </c>
      <c r="F22" s="195" t="s">
        <v>179</v>
      </c>
      <c r="G22" s="195" t="s">
        <v>933</v>
      </c>
      <c r="H22" s="195" t="s">
        <v>735</v>
      </c>
      <c r="I22" s="195" t="s">
        <v>735</v>
      </c>
      <c r="J22" s="195" t="s">
        <v>768</v>
      </c>
      <c r="K22" s="195" t="s">
        <v>769</v>
      </c>
      <c r="L22" s="195">
        <v>33.9</v>
      </c>
      <c r="M22" s="195">
        <v>20</v>
      </c>
      <c r="N22" s="195">
        <v>696436101</v>
      </c>
      <c r="O22" s="248" t="s">
        <v>770</v>
      </c>
    </row>
    <row r="23" spans="1:15" s="212" customFormat="1" ht="24">
      <c r="A23" s="195">
        <v>20</v>
      </c>
      <c r="B23" s="195" t="s">
        <v>14</v>
      </c>
      <c r="C23" s="214" t="s">
        <v>14</v>
      </c>
      <c r="D23" s="209" t="s">
        <v>771</v>
      </c>
      <c r="E23" s="195" t="s">
        <v>719</v>
      </c>
      <c r="F23" s="195" t="s">
        <v>179</v>
      </c>
      <c r="G23" s="195" t="s">
        <v>933</v>
      </c>
      <c r="H23" s="195" t="s">
        <v>100</v>
      </c>
      <c r="I23" s="195" t="s">
        <v>11</v>
      </c>
      <c r="J23" s="195" t="s">
        <v>772</v>
      </c>
      <c r="K23" s="195" t="s">
        <v>773</v>
      </c>
      <c r="L23" s="195">
        <v>47.199999999999996</v>
      </c>
      <c r="M23" s="195">
        <v>142</v>
      </c>
      <c r="N23" s="195">
        <v>696398783</v>
      </c>
      <c r="O23" s="248" t="s">
        <v>774</v>
      </c>
    </row>
    <row r="24" spans="1:15" s="212" customFormat="1" ht="36">
      <c r="A24" s="195">
        <v>21</v>
      </c>
      <c r="B24" s="195" t="s">
        <v>14</v>
      </c>
      <c r="C24" s="214" t="s">
        <v>14</v>
      </c>
      <c r="D24" s="209" t="s">
        <v>775</v>
      </c>
      <c r="E24" s="195" t="s">
        <v>932</v>
      </c>
      <c r="F24" s="195" t="s">
        <v>179</v>
      </c>
      <c r="G24" s="195" t="s">
        <v>933</v>
      </c>
      <c r="H24" s="195" t="s">
        <v>735</v>
      </c>
      <c r="I24" s="195" t="s">
        <v>735</v>
      </c>
      <c r="J24" s="195" t="s">
        <v>776</v>
      </c>
      <c r="K24" s="195" t="s">
        <v>777</v>
      </c>
      <c r="L24" s="195">
        <v>0.5</v>
      </c>
      <c r="M24" s="195">
        <v>1</v>
      </c>
      <c r="N24" s="195">
        <v>692266897</v>
      </c>
      <c r="O24" s="248" t="s">
        <v>778</v>
      </c>
    </row>
    <row r="25" spans="1:15" s="212" customFormat="1" ht="22.5">
      <c r="A25" s="195">
        <v>22</v>
      </c>
      <c r="B25" s="195" t="s">
        <v>14</v>
      </c>
      <c r="C25" s="214" t="s">
        <v>14</v>
      </c>
      <c r="D25" s="209" t="s">
        <v>779</v>
      </c>
      <c r="E25" s="215" t="s">
        <v>719</v>
      </c>
      <c r="F25" s="195" t="s">
        <v>940</v>
      </c>
      <c r="G25" s="195" t="s">
        <v>940</v>
      </c>
      <c r="H25" s="195" t="s">
        <v>100</v>
      </c>
      <c r="I25" s="195" t="s">
        <v>11</v>
      </c>
      <c r="J25" s="195" t="s">
        <v>780</v>
      </c>
      <c r="K25" s="195" t="s">
        <v>781</v>
      </c>
      <c r="L25" s="195">
        <v>53.699999999999996</v>
      </c>
      <c r="M25" s="195">
        <v>99</v>
      </c>
      <c r="N25" s="195">
        <v>683524488</v>
      </c>
      <c r="O25" s="248" t="s">
        <v>782</v>
      </c>
    </row>
    <row r="26" spans="1:15" s="212" customFormat="1" ht="22.5">
      <c r="A26" s="195">
        <v>23</v>
      </c>
      <c r="B26" s="195" t="s">
        <v>14</v>
      </c>
      <c r="C26" s="214" t="s">
        <v>14</v>
      </c>
      <c r="D26" s="209" t="s">
        <v>783</v>
      </c>
      <c r="E26" s="195" t="s">
        <v>719</v>
      </c>
      <c r="F26" s="195" t="s">
        <v>179</v>
      </c>
      <c r="G26" s="195" t="s">
        <v>938</v>
      </c>
      <c r="H26" s="195" t="s">
        <v>27</v>
      </c>
      <c r="I26" s="195" t="s">
        <v>27</v>
      </c>
      <c r="J26" s="195" t="s">
        <v>784</v>
      </c>
      <c r="K26" s="195" t="s">
        <v>785</v>
      </c>
      <c r="L26" s="195">
        <v>54.5</v>
      </c>
      <c r="M26" s="195">
        <v>54</v>
      </c>
      <c r="N26" s="195">
        <v>677185995</v>
      </c>
      <c r="O26" s="248" t="s">
        <v>786</v>
      </c>
    </row>
    <row r="27" spans="1:15" s="212" customFormat="1" ht="24">
      <c r="A27" s="195">
        <v>24</v>
      </c>
      <c r="B27" s="195" t="s">
        <v>14</v>
      </c>
      <c r="C27" s="214" t="s">
        <v>14</v>
      </c>
      <c r="D27" s="209" t="s">
        <v>787</v>
      </c>
      <c r="E27" s="195" t="s">
        <v>719</v>
      </c>
      <c r="F27" s="195" t="s">
        <v>179</v>
      </c>
      <c r="G27" s="195" t="s">
        <v>941</v>
      </c>
      <c r="H27" s="195" t="s">
        <v>100</v>
      </c>
      <c r="I27" s="195" t="s">
        <v>11</v>
      </c>
      <c r="J27" s="195" t="s">
        <v>788</v>
      </c>
      <c r="K27" s="195" t="s">
        <v>789</v>
      </c>
      <c r="L27" s="195">
        <v>42.199999999999996</v>
      </c>
      <c r="M27" s="195">
        <v>189</v>
      </c>
      <c r="N27" s="195">
        <v>696848606</v>
      </c>
      <c r="O27" s="248" t="s">
        <v>790</v>
      </c>
    </row>
    <row r="28" spans="1:15" s="212" customFormat="1" ht="24">
      <c r="A28" s="195">
        <v>25</v>
      </c>
      <c r="B28" s="195" t="s">
        <v>14</v>
      </c>
      <c r="C28" s="214" t="s">
        <v>14</v>
      </c>
      <c r="D28" s="209" t="s">
        <v>791</v>
      </c>
      <c r="E28" s="195" t="s">
        <v>719</v>
      </c>
      <c r="F28" s="195" t="s">
        <v>179</v>
      </c>
      <c r="G28" s="195" t="s">
        <v>933</v>
      </c>
      <c r="H28" s="209" t="s">
        <v>98</v>
      </c>
      <c r="I28" s="195" t="s">
        <v>16</v>
      </c>
      <c r="J28" s="209" t="s">
        <v>792</v>
      </c>
      <c r="K28" s="215" t="s">
        <v>793</v>
      </c>
      <c r="L28" s="195">
        <v>49.6</v>
      </c>
      <c r="M28" s="195">
        <v>140</v>
      </c>
      <c r="N28" s="195">
        <v>686088328</v>
      </c>
      <c r="O28" s="248" t="s">
        <v>794</v>
      </c>
    </row>
    <row r="29" spans="1:15" ht="24">
      <c r="A29" s="195">
        <v>26</v>
      </c>
      <c r="B29" s="195" t="s">
        <v>151</v>
      </c>
      <c r="C29" s="195" t="s">
        <v>172</v>
      </c>
      <c r="D29" s="195" t="s">
        <v>942</v>
      </c>
      <c r="E29" s="195" t="s">
        <v>719</v>
      </c>
      <c r="F29" s="195" t="s">
        <v>179</v>
      </c>
      <c r="G29" s="195" t="s">
        <v>943</v>
      </c>
      <c r="H29" s="195" t="s">
        <v>26</v>
      </c>
      <c r="I29" s="195" t="s">
        <v>944</v>
      </c>
      <c r="J29" s="195" t="s">
        <v>195</v>
      </c>
      <c r="K29" s="195" t="s">
        <v>196</v>
      </c>
      <c r="L29" s="195">
        <v>37</v>
      </c>
      <c r="M29" s="195"/>
      <c r="N29" s="195">
        <v>692462291</v>
      </c>
      <c r="O29" s="249" t="s">
        <v>197</v>
      </c>
    </row>
    <row r="30" spans="1:15" ht="24">
      <c r="A30" s="195">
        <v>27</v>
      </c>
      <c r="B30" s="195" t="s">
        <v>151</v>
      </c>
      <c r="C30" s="195" t="s">
        <v>172</v>
      </c>
      <c r="D30" s="195" t="s">
        <v>942</v>
      </c>
      <c r="E30" s="195" t="s">
        <v>719</v>
      </c>
      <c r="F30" s="195" t="s">
        <v>179</v>
      </c>
      <c r="G30" s="195" t="s">
        <v>943</v>
      </c>
      <c r="H30" s="195" t="s">
        <v>945</v>
      </c>
      <c r="I30" s="195" t="s">
        <v>944</v>
      </c>
      <c r="J30" s="195" t="s">
        <v>198</v>
      </c>
      <c r="K30" s="195" t="s">
        <v>199</v>
      </c>
      <c r="L30" s="195">
        <v>48.4</v>
      </c>
      <c r="M30" s="195"/>
      <c r="N30" s="195">
        <v>684793197</v>
      </c>
      <c r="O30" s="249" t="s">
        <v>200</v>
      </c>
    </row>
    <row r="31" spans="1:15" ht="24">
      <c r="A31" s="195">
        <v>28</v>
      </c>
      <c r="B31" s="195" t="s">
        <v>151</v>
      </c>
      <c r="C31" s="195" t="s">
        <v>172</v>
      </c>
      <c r="D31" s="195" t="s">
        <v>946</v>
      </c>
      <c r="E31" s="195" t="s">
        <v>719</v>
      </c>
      <c r="F31" s="195" t="s">
        <v>179</v>
      </c>
      <c r="G31" s="195" t="s">
        <v>943</v>
      </c>
      <c r="H31" s="195" t="s">
        <v>163</v>
      </c>
      <c r="I31" s="195" t="s">
        <v>944</v>
      </c>
      <c r="J31" s="195" t="s">
        <v>201</v>
      </c>
      <c r="K31" s="195" t="s">
        <v>202</v>
      </c>
      <c r="L31" s="195">
        <v>43.1</v>
      </c>
      <c r="M31" s="195"/>
      <c r="N31" s="195">
        <v>696752876</v>
      </c>
      <c r="O31" s="249" t="s">
        <v>203</v>
      </c>
    </row>
    <row r="32" spans="1:15" ht="24">
      <c r="A32" s="195">
        <v>29</v>
      </c>
      <c r="B32" s="195" t="s">
        <v>151</v>
      </c>
      <c r="C32" s="195" t="s">
        <v>172</v>
      </c>
      <c r="D32" s="195" t="s">
        <v>947</v>
      </c>
      <c r="E32" s="195" t="s">
        <v>719</v>
      </c>
      <c r="F32" s="195" t="s">
        <v>179</v>
      </c>
      <c r="G32" s="195" t="s">
        <v>943</v>
      </c>
      <c r="H32" s="195" t="s">
        <v>945</v>
      </c>
      <c r="I32" s="195" t="s">
        <v>189</v>
      </c>
      <c r="J32" s="195" t="s">
        <v>204</v>
      </c>
      <c r="K32" s="195" t="s">
        <v>205</v>
      </c>
      <c r="L32" s="195">
        <v>40</v>
      </c>
      <c r="M32" s="195">
        <v>410</v>
      </c>
      <c r="N32" s="195">
        <v>692542440</v>
      </c>
      <c r="O32" s="249" t="s">
        <v>206</v>
      </c>
    </row>
    <row r="33" spans="1:15" ht="24">
      <c r="A33" s="195">
        <v>30</v>
      </c>
      <c r="B33" s="195" t="s">
        <v>151</v>
      </c>
      <c r="C33" s="195" t="s">
        <v>172</v>
      </c>
      <c r="D33" s="195" t="s">
        <v>946</v>
      </c>
      <c r="E33" s="195" t="s">
        <v>719</v>
      </c>
      <c r="F33" s="195" t="s">
        <v>179</v>
      </c>
      <c r="G33" s="195" t="s">
        <v>948</v>
      </c>
      <c r="H33" s="195" t="s">
        <v>173</v>
      </c>
      <c r="I33" s="195" t="s">
        <v>173</v>
      </c>
      <c r="J33" s="195" t="s">
        <v>207</v>
      </c>
      <c r="K33" s="195" t="s">
        <v>208</v>
      </c>
      <c r="L33" s="195">
        <v>40.799999999999997</v>
      </c>
      <c r="M33" s="195">
        <v>78</v>
      </c>
      <c r="N33" s="195">
        <v>698773888</v>
      </c>
      <c r="O33" s="249" t="s">
        <v>209</v>
      </c>
    </row>
    <row r="34" spans="1:15" ht="24">
      <c r="A34" s="195">
        <v>31</v>
      </c>
      <c r="B34" s="195" t="s">
        <v>151</v>
      </c>
      <c r="C34" s="195" t="s">
        <v>172</v>
      </c>
      <c r="D34" s="195" t="s">
        <v>946</v>
      </c>
      <c r="E34" s="195" t="s">
        <v>932</v>
      </c>
      <c r="F34" s="195" t="s">
        <v>179</v>
      </c>
      <c r="G34" s="195" t="s">
        <v>943</v>
      </c>
      <c r="H34" s="195" t="s">
        <v>210</v>
      </c>
      <c r="I34" s="195" t="s">
        <v>944</v>
      </c>
      <c r="J34" s="195" t="s">
        <v>211</v>
      </c>
      <c r="K34" s="195" t="s">
        <v>212</v>
      </c>
      <c r="L34" s="195">
        <v>10</v>
      </c>
      <c r="M34" s="195">
        <v>1</v>
      </c>
      <c r="N34" s="195">
        <v>686912400</v>
      </c>
      <c r="O34" s="249" t="s">
        <v>213</v>
      </c>
    </row>
    <row r="35" spans="1:15" ht="24">
      <c r="A35" s="195">
        <v>32</v>
      </c>
      <c r="B35" s="195" t="s">
        <v>151</v>
      </c>
      <c r="C35" s="195" t="s">
        <v>172</v>
      </c>
      <c r="D35" s="195" t="s">
        <v>949</v>
      </c>
      <c r="E35" s="195" t="s">
        <v>719</v>
      </c>
      <c r="F35" s="195" t="s">
        <v>179</v>
      </c>
      <c r="G35" s="195" t="s">
        <v>214</v>
      </c>
      <c r="H35" s="195" t="s">
        <v>210</v>
      </c>
      <c r="I35" s="195" t="s">
        <v>210</v>
      </c>
      <c r="J35" s="195" t="s">
        <v>215</v>
      </c>
      <c r="K35" s="195" t="s">
        <v>216</v>
      </c>
      <c r="L35" s="195">
        <v>51.8</v>
      </c>
      <c r="M35" s="195">
        <v>46</v>
      </c>
      <c r="N35" s="195">
        <v>699489162</v>
      </c>
      <c r="O35" s="249" t="s">
        <v>217</v>
      </c>
    </row>
    <row r="36" spans="1:15" ht="24">
      <c r="A36" s="195">
        <v>33</v>
      </c>
      <c r="B36" s="195" t="s">
        <v>151</v>
      </c>
      <c r="C36" s="195" t="s">
        <v>172</v>
      </c>
      <c r="D36" s="195" t="s">
        <v>947</v>
      </c>
      <c r="E36" s="195" t="s">
        <v>719</v>
      </c>
      <c r="F36" s="195" t="s">
        <v>179</v>
      </c>
      <c r="G36" s="195" t="s">
        <v>214</v>
      </c>
      <c r="H36" s="195" t="s">
        <v>218</v>
      </c>
      <c r="I36" s="195" t="s">
        <v>218</v>
      </c>
      <c r="J36" s="195" t="s">
        <v>219</v>
      </c>
      <c r="K36" s="195" t="s">
        <v>220</v>
      </c>
      <c r="L36" s="195">
        <v>7</v>
      </c>
      <c r="M36" s="195">
        <v>55</v>
      </c>
      <c r="N36" s="195">
        <v>685955799</v>
      </c>
      <c r="O36" s="249" t="s">
        <v>221</v>
      </c>
    </row>
    <row r="37" spans="1:15" ht="24">
      <c r="A37" s="195">
        <v>34</v>
      </c>
      <c r="B37" s="195" t="s">
        <v>151</v>
      </c>
      <c r="C37" s="195" t="s">
        <v>172</v>
      </c>
      <c r="D37" s="195" t="s">
        <v>222</v>
      </c>
      <c r="E37" s="195" t="s">
        <v>719</v>
      </c>
      <c r="F37" s="195" t="s">
        <v>179</v>
      </c>
      <c r="G37" s="195" t="s">
        <v>950</v>
      </c>
      <c r="H37" s="195" t="s">
        <v>169</v>
      </c>
      <c r="I37" s="195" t="s">
        <v>169</v>
      </c>
      <c r="J37" s="195" t="s">
        <v>223</v>
      </c>
      <c r="K37" s="195" t="s">
        <v>224</v>
      </c>
      <c r="L37" s="195">
        <v>46.5</v>
      </c>
      <c r="M37" s="195">
        <v>92</v>
      </c>
      <c r="N37" s="195">
        <v>685197210</v>
      </c>
      <c r="O37" s="249" t="s">
        <v>225</v>
      </c>
    </row>
    <row r="38" spans="1:15" ht="22.5">
      <c r="A38" s="195">
        <v>35</v>
      </c>
      <c r="B38" s="195" t="s">
        <v>151</v>
      </c>
      <c r="C38" s="195" t="s">
        <v>178</v>
      </c>
      <c r="D38" s="195" t="s">
        <v>951</v>
      </c>
      <c r="E38" s="195" t="s">
        <v>719</v>
      </c>
      <c r="F38" s="195" t="s">
        <v>179</v>
      </c>
      <c r="G38" s="195" t="s">
        <v>691</v>
      </c>
      <c r="H38" s="195" t="s">
        <v>100</v>
      </c>
      <c r="I38" s="195" t="s">
        <v>100</v>
      </c>
      <c r="J38" s="195" t="s">
        <v>226</v>
      </c>
      <c r="K38" s="195" t="s">
        <v>227</v>
      </c>
      <c r="L38" s="195">
        <v>47.3</v>
      </c>
      <c r="M38" s="195">
        <v>29</v>
      </c>
      <c r="N38" s="195">
        <v>698665056</v>
      </c>
      <c r="O38" s="249" t="s">
        <v>228</v>
      </c>
    </row>
    <row r="39" spans="1:15" ht="24">
      <c r="A39" s="195">
        <v>36</v>
      </c>
      <c r="B39" s="195" t="s">
        <v>151</v>
      </c>
      <c r="C39" s="195" t="s">
        <v>178</v>
      </c>
      <c r="D39" s="195" t="s">
        <v>952</v>
      </c>
      <c r="E39" s="195" t="s">
        <v>719</v>
      </c>
      <c r="F39" s="195" t="s">
        <v>179</v>
      </c>
      <c r="G39" s="195" t="s">
        <v>943</v>
      </c>
      <c r="H39" s="195" t="s">
        <v>34</v>
      </c>
      <c r="I39" s="195" t="s">
        <v>99</v>
      </c>
      <c r="J39" s="195" t="s">
        <v>229</v>
      </c>
      <c r="K39" s="195" t="s">
        <v>230</v>
      </c>
      <c r="L39" s="195">
        <v>30.4</v>
      </c>
      <c r="M39" s="195">
        <v>27</v>
      </c>
      <c r="N39" s="195">
        <v>696243018</v>
      </c>
      <c r="O39" s="249" t="s">
        <v>231</v>
      </c>
    </row>
    <row r="40" spans="1:15" ht="24">
      <c r="A40" s="195">
        <v>37</v>
      </c>
      <c r="B40" s="195" t="s">
        <v>151</v>
      </c>
      <c r="C40" s="195" t="s">
        <v>178</v>
      </c>
      <c r="D40" s="195" t="s">
        <v>953</v>
      </c>
      <c r="E40" s="195" t="s">
        <v>932</v>
      </c>
      <c r="F40" s="195" t="s">
        <v>179</v>
      </c>
      <c r="G40" s="195" t="s">
        <v>943</v>
      </c>
      <c r="H40" s="195" t="s">
        <v>165</v>
      </c>
      <c r="I40" s="195" t="s">
        <v>165</v>
      </c>
      <c r="J40" s="195" t="s">
        <v>232</v>
      </c>
      <c r="K40" s="195" t="s">
        <v>233</v>
      </c>
      <c r="L40" s="195">
        <v>2</v>
      </c>
      <c r="M40" s="195">
        <v>1</v>
      </c>
      <c r="N40" s="195">
        <v>675134865</v>
      </c>
      <c r="O40" s="249" t="s">
        <v>234</v>
      </c>
    </row>
    <row r="41" spans="1:15">
      <c r="A41" s="195">
        <v>38</v>
      </c>
      <c r="B41" s="195" t="s">
        <v>151</v>
      </c>
      <c r="C41" s="195" t="s">
        <v>176</v>
      </c>
      <c r="D41" s="195" t="s">
        <v>177</v>
      </c>
      <c r="E41" s="195" t="s">
        <v>932</v>
      </c>
      <c r="F41" s="195" t="s">
        <v>179</v>
      </c>
      <c r="G41" s="195" t="s">
        <v>557</v>
      </c>
      <c r="H41" s="195" t="s">
        <v>100</v>
      </c>
      <c r="I41" s="195" t="s">
        <v>100</v>
      </c>
      <c r="J41" s="195" t="s">
        <v>235</v>
      </c>
      <c r="K41" s="195" t="s">
        <v>236</v>
      </c>
      <c r="L41" s="195">
        <v>3.5</v>
      </c>
      <c r="M41" s="195">
        <v>1</v>
      </c>
      <c r="N41" s="195">
        <v>694688475</v>
      </c>
      <c r="O41" s="249" t="s">
        <v>237</v>
      </c>
    </row>
    <row r="42" spans="1:15" ht="24">
      <c r="A42" s="195">
        <v>39</v>
      </c>
      <c r="B42" s="195" t="s">
        <v>151</v>
      </c>
      <c r="C42" s="195" t="s">
        <v>171</v>
      </c>
      <c r="D42" s="195" t="s">
        <v>238</v>
      </c>
      <c r="E42" s="195" t="s">
        <v>932</v>
      </c>
      <c r="F42" s="195" t="s">
        <v>179</v>
      </c>
      <c r="G42" s="195" t="s">
        <v>188</v>
      </c>
      <c r="H42" s="195" t="s">
        <v>174</v>
      </c>
      <c r="I42" s="195" t="s">
        <v>165</v>
      </c>
      <c r="J42" s="195" t="s">
        <v>239</v>
      </c>
      <c r="K42" s="195" t="s">
        <v>240</v>
      </c>
      <c r="L42" s="195">
        <v>2</v>
      </c>
      <c r="M42" s="195">
        <v>1</v>
      </c>
      <c r="N42" s="195">
        <v>688522989</v>
      </c>
      <c r="O42" s="249" t="s">
        <v>241</v>
      </c>
    </row>
    <row r="43" spans="1:15" ht="24">
      <c r="A43" s="195">
        <v>40</v>
      </c>
      <c r="B43" s="195" t="s">
        <v>151</v>
      </c>
      <c r="C43" s="195" t="s">
        <v>171</v>
      </c>
      <c r="D43" s="195" t="s">
        <v>185</v>
      </c>
      <c r="E43" s="195" t="s">
        <v>932</v>
      </c>
      <c r="F43" s="195" t="s">
        <v>179</v>
      </c>
      <c r="G43" s="195" t="s">
        <v>188</v>
      </c>
      <c r="H43" s="195" t="s">
        <v>186</v>
      </c>
      <c r="I43" s="195" t="s">
        <v>184</v>
      </c>
      <c r="J43" s="195" t="s">
        <v>187</v>
      </c>
      <c r="K43" s="195" t="s">
        <v>242</v>
      </c>
      <c r="L43" s="195">
        <v>2.5</v>
      </c>
      <c r="M43" s="195">
        <v>1</v>
      </c>
      <c r="N43" s="195">
        <v>683000072</v>
      </c>
      <c r="O43" s="249" t="s">
        <v>175</v>
      </c>
    </row>
    <row r="44" spans="1:15" ht="24">
      <c r="A44" s="195">
        <v>41</v>
      </c>
      <c r="B44" s="195" t="s">
        <v>151</v>
      </c>
      <c r="C44" s="195" t="s">
        <v>171</v>
      </c>
      <c r="D44" s="195" t="s">
        <v>185</v>
      </c>
      <c r="E44" s="195" t="s">
        <v>932</v>
      </c>
      <c r="F44" s="195" t="s">
        <v>179</v>
      </c>
      <c r="G44" s="195" t="s">
        <v>188</v>
      </c>
      <c r="H44" s="195" t="s">
        <v>174</v>
      </c>
      <c r="I44" s="195" t="s">
        <v>174</v>
      </c>
      <c r="J44" s="195" t="s">
        <v>243</v>
      </c>
      <c r="K44" s="195" t="s">
        <v>244</v>
      </c>
      <c r="L44" s="195">
        <v>0.5</v>
      </c>
      <c r="M44" s="195">
        <v>1</v>
      </c>
      <c r="N44" s="195">
        <v>693244496</v>
      </c>
      <c r="O44" s="249" t="s">
        <v>245</v>
      </c>
    </row>
    <row r="45" spans="1:15" ht="22.5">
      <c r="A45" s="195">
        <v>42</v>
      </c>
      <c r="B45" s="195" t="s">
        <v>151</v>
      </c>
      <c r="C45" s="195" t="s">
        <v>170</v>
      </c>
      <c r="D45" s="195" t="s">
        <v>180</v>
      </c>
      <c r="E45" s="195" t="s">
        <v>719</v>
      </c>
      <c r="F45" s="195" t="s">
        <v>179</v>
      </c>
      <c r="G45" s="195" t="s">
        <v>450</v>
      </c>
      <c r="H45" s="195" t="s">
        <v>11</v>
      </c>
      <c r="I45" s="195" t="s">
        <v>11</v>
      </c>
      <c r="J45" s="195" t="s">
        <v>451</v>
      </c>
      <c r="K45" s="195" t="s">
        <v>452</v>
      </c>
      <c r="L45" s="195">
        <v>40.9</v>
      </c>
      <c r="M45" s="195">
        <v>541</v>
      </c>
      <c r="N45" s="195">
        <v>692170801</v>
      </c>
      <c r="O45" s="249" t="s">
        <v>246</v>
      </c>
    </row>
    <row r="46" spans="1:15" ht="24">
      <c r="A46" s="195">
        <v>43</v>
      </c>
      <c r="B46" s="274" t="s">
        <v>151</v>
      </c>
      <c r="C46" s="274" t="s">
        <v>170</v>
      </c>
      <c r="D46" s="274" t="s">
        <v>247</v>
      </c>
      <c r="E46" s="274" t="s">
        <v>528</v>
      </c>
      <c r="F46" s="274" t="s">
        <v>453</v>
      </c>
      <c r="G46" s="274" t="s">
        <v>453</v>
      </c>
      <c r="H46" s="274" t="s">
        <v>13</v>
      </c>
      <c r="I46" s="274" t="s">
        <v>13</v>
      </c>
      <c r="J46" s="274" t="s">
        <v>454</v>
      </c>
      <c r="K46" s="274" t="s">
        <v>455</v>
      </c>
      <c r="L46" s="274">
        <v>47.3</v>
      </c>
      <c r="M46" s="274">
        <v>111</v>
      </c>
      <c r="N46" s="274">
        <v>676650969</v>
      </c>
      <c r="O46" s="275" t="s">
        <v>248</v>
      </c>
    </row>
    <row r="47" spans="1:15" ht="24">
      <c r="A47" s="195">
        <v>44</v>
      </c>
      <c r="B47" s="274" t="s">
        <v>151</v>
      </c>
      <c r="C47" s="274" t="s">
        <v>170</v>
      </c>
      <c r="D47" s="274" t="s">
        <v>249</v>
      </c>
      <c r="E47" s="274" t="s">
        <v>528</v>
      </c>
      <c r="F47" s="274" t="s">
        <v>453</v>
      </c>
      <c r="G47" s="274" t="s">
        <v>453</v>
      </c>
      <c r="H47" s="274" t="s">
        <v>13</v>
      </c>
      <c r="I47" s="274" t="s">
        <v>13</v>
      </c>
      <c r="J47" s="274" t="s">
        <v>456</v>
      </c>
      <c r="K47" s="274" t="s">
        <v>457</v>
      </c>
      <c r="L47" s="274">
        <v>42.699999999999996</v>
      </c>
      <c r="M47" s="274">
        <v>155</v>
      </c>
      <c r="N47" s="274">
        <v>697605123</v>
      </c>
      <c r="O47" s="275" t="s">
        <v>250</v>
      </c>
    </row>
    <row r="48" spans="1:15" ht="24">
      <c r="A48" s="195">
        <v>45</v>
      </c>
      <c r="B48" s="274" t="s">
        <v>151</v>
      </c>
      <c r="C48" s="274" t="s">
        <v>170</v>
      </c>
      <c r="D48" s="274" t="s">
        <v>251</v>
      </c>
      <c r="E48" s="274" t="s">
        <v>528</v>
      </c>
      <c r="F48" s="274" t="s">
        <v>453</v>
      </c>
      <c r="G48" s="274" t="s">
        <v>453</v>
      </c>
      <c r="H48" s="274" t="s">
        <v>13</v>
      </c>
      <c r="I48" s="274" t="s">
        <v>13</v>
      </c>
      <c r="J48" s="274" t="s">
        <v>458</v>
      </c>
      <c r="K48" s="274" t="s">
        <v>459</v>
      </c>
      <c r="L48" s="274">
        <v>37.699999999999996</v>
      </c>
      <c r="M48" s="274">
        <v>202</v>
      </c>
      <c r="N48" s="274">
        <v>686971569</v>
      </c>
      <c r="O48" s="275" t="s">
        <v>252</v>
      </c>
    </row>
    <row r="49" spans="1:15" ht="22.5">
      <c r="A49" s="195">
        <v>46</v>
      </c>
      <c r="B49" s="195" t="s">
        <v>151</v>
      </c>
      <c r="C49" s="195" t="s">
        <v>170</v>
      </c>
      <c r="D49" s="195" t="s">
        <v>253</v>
      </c>
      <c r="E49" s="195" t="s">
        <v>719</v>
      </c>
      <c r="F49" s="195" t="s">
        <v>179</v>
      </c>
      <c r="G49" s="195" t="s">
        <v>450</v>
      </c>
      <c r="H49" s="195" t="s">
        <v>23</v>
      </c>
      <c r="I49" s="195" t="s">
        <v>23</v>
      </c>
      <c r="J49" s="195" t="s">
        <v>460</v>
      </c>
      <c r="K49" s="195" t="s">
        <v>224</v>
      </c>
      <c r="L49" s="195">
        <v>46.5</v>
      </c>
      <c r="M49" s="195">
        <v>184</v>
      </c>
      <c r="N49" s="195">
        <v>685197210</v>
      </c>
      <c r="O49" s="249" t="s">
        <v>225</v>
      </c>
    </row>
    <row r="50" spans="1:15" ht="22.5">
      <c r="A50" s="195">
        <v>47</v>
      </c>
      <c r="B50" s="195" t="s">
        <v>151</v>
      </c>
      <c r="C50" s="195" t="s">
        <v>170</v>
      </c>
      <c r="D50" s="195" t="s">
        <v>254</v>
      </c>
      <c r="E50" s="195" t="s">
        <v>719</v>
      </c>
      <c r="F50" s="195" t="s">
        <v>179</v>
      </c>
      <c r="G50" s="195" t="s">
        <v>450</v>
      </c>
      <c r="H50" s="195" t="s">
        <v>23</v>
      </c>
      <c r="I50" s="195" t="s">
        <v>99</v>
      </c>
      <c r="J50" s="195" t="s">
        <v>461</v>
      </c>
      <c r="K50" s="195" t="s">
        <v>462</v>
      </c>
      <c r="L50" s="195">
        <v>39.799999999999997</v>
      </c>
      <c r="M50" s="195">
        <v>245</v>
      </c>
      <c r="N50" s="195">
        <v>685880581</v>
      </c>
      <c r="O50" s="249" t="s">
        <v>255</v>
      </c>
    </row>
    <row r="51" spans="1:15" ht="45">
      <c r="A51" s="195">
        <v>48</v>
      </c>
      <c r="B51" s="195" t="s">
        <v>151</v>
      </c>
      <c r="C51" s="195" t="s">
        <v>170</v>
      </c>
      <c r="D51" s="195" t="s">
        <v>256</v>
      </c>
      <c r="E51" s="195" t="s">
        <v>719</v>
      </c>
      <c r="F51" s="195" t="s">
        <v>179</v>
      </c>
      <c r="G51" s="195" t="s">
        <v>450</v>
      </c>
      <c r="H51" s="195" t="s">
        <v>24</v>
      </c>
      <c r="I51" s="195" t="s">
        <v>24</v>
      </c>
      <c r="J51" s="195" t="s">
        <v>463</v>
      </c>
      <c r="K51" s="195" t="s">
        <v>464</v>
      </c>
      <c r="L51" s="195">
        <v>48.599999999999994</v>
      </c>
      <c r="M51" s="195">
        <v>66</v>
      </c>
      <c r="N51" s="195">
        <v>694509543</v>
      </c>
      <c r="O51" s="249" t="s">
        <v>257</v>
      </c>
    </row>
    <row r="52" spans="1:15" ht="22.5">
      <c r="A52" s="195">
        <v>49</v>
      </c>
      <c r="B52" s="195" t="s">
        <v>151</v>
      </c>
      <c r="C52" s="195" t="s">
        <v>170</v>
      </c>
      <c r="D52" s="195" t="s">
        <v>465</v>
      </c>
      <c r="E52" s="195" t="s">
        <v>719</v>
      </c>
      <c r="F52" s="195" t="s">
        <v>179</v>
      </c>
      <c r="G52" s="195" t="s">
        <v>466</v>
      </c>
      <c r="H52" s="195" t="s">
        <v>27</v>
      </c>
      <c r="I52" s="195" t="s">
        <v>27</v>
      </c>
      <c r="J52" s="195" t="s">
        <v>467</v>
      </c>
      <c r="K52" s="195" t="s">
        <v>468</v>
      </c>
      <c r="L52" s="195">
        <v>61</v>
      </c>
      <c r="M52" s="195">
        <v>124</v>
      </c>
      <c r="N52" s="195">
        <v>688520808</v>
      </c>
      <c r="O52" s="249" t="s">
        <v>258</v>
      </c>
    </row>
    <row r="53" spans="1:15" ht="22.5">
      <c r="A53" s="195">
        <v>50</v>
      </c>
      <c r="B53" s="195" t="s">
        <v>151</v>
      </c>
      <c r="C53" s="195" t="s">
        <v>170</v>
      </c>
      <c r="D53" s="195" t="s">
        <v>259</v>
      </c>
      <c r="E53" s="195" t="s">
        <v>719</v>
      </c>
      <c r="F53" s="195" t="s">
        <v>179</v>
      </c>
      <c r="G53" s="195" t="s">
        <v>466</v>
      </c>
      <c r="H53" s="195" t="s">
        <v>27</v>
      </c>
      <c r="I53" s="195" t="s">
        <v>27</v>
      </c>
      <c r="J53" s="195" t="s">
        <v>469</v>
      </c>
      <c r="K53" s="195" t="s">
        <v>470</v>
      </c>
      <c r="L53" s="195">
        <v>49.099999999999994</v>
      </c>
      <c r="M53" s="195">
        <v>299</v>
      </c>
      <c r="N53" s="195">
        <v>686180460</v>
      </c>
      <c r="O53" s="249" t="s">
        <v>260</v>
      </c>
    </row>
    <row r="54" spans="1:15">
      <c r="A54" s="195">
        <v>51</v>
      </c>
      <c r="B54" s="195" t="s">
        <v>151</v>
      </c>
      <c r="C54" s="195" t="s">
        <v>170</v>
      </c>
      <c r="D54" s="195" t="s">
        <v>261</v>
      </c>
      <c r="E54" s="195" t="s">
        <v>719</v>
      </c>
      <c r="F54" s="195" t="s">
        <v>179</v>
      </c>
      <c r="G54" s="195" t="s">
        <v>450</v>
      </c>
      <c r="H54" s="195" t="s">
        <v>28</v>
      </c>
      <c r="I54" s="195" t="s">
        <v>28</v>
      </c>
      <c r="J54" s="195" t="s">
        <v>471</v>
      </c>
      <c r="K54" s="195" t="s">
        <v>472</v>
      </c>
      <c r="L54" s="195">
        <v>59.4</v>
      </c>
      <c r="M54" s="195">
        <v>12</v>
      </c>
      <c r="N54" s="195">
        <v>698446056</v>
      </c>
      <c r="O54" s="249" t="s">
        <v>262</v>
      </c>
    </row>
    <row r="55" spans="1:15" ht="24">
      <c r="A55" s="195">
        <v>52</v>
      </c>
      <c r="B55" s="195" t="s">
        <v>151</v>
      </c>
      <c r="C55" s="195" t="s">
        <v>170</v>
      </c>
      <c r="D55" s="195" t="s">
        <v>473</v>
      </c>
      <c r="E55" s="195" t="s">
        <v>719</v>
      </c>
      <c r="F55" s="195" t="s">
        <v>179</v>
      </c>
      <c r="G55" s="195" t="s">
        <v>466</v>
      </c>
      <c r="H55" s="195" t="s">
        <v>29</v>
      </c>
      <c r="I55" s="195" t="s">
        <v>29</v>
      </c>
      <c r="J55" s="195" t="s">
        <v>474</v>
      </c>
      <c r="K55" s="195" t="s">
        <v>475</v>
      </c>
      <c r="L55" s="195">
        <v>63.2</v>
      </c>
      <c r="M55" s="195">
        <v>2</v>
      </c>
      <c r="N55" s="195">
        <v>692950470</v>
      </c>
      <c r="O55" s="249" t="s">
        <v>263</v>
      </c>
    </row>
    <row r="56" spans="1:15" ht="36">
      <c r="A56" s="195">
        <v>53</v>
      </c>
      <c r="B56" s="195" t="s">
        <v>151</v>
      </c>
      <c r="C56" s="195" t="s">
        <v>170</v>
      </c>
      <c r="D56" s="195" t="s">
        <v>264</v>
      </c>
      <c r="E56" s="195" t="s">
        <v>719</v>
      </c>
      <c r="F56" s="195" t="s">
        <v>179</v>
      </c>
      <c r="G56" s="195" t="s">
        <v>476</v>
      </c>
      <c r="H56" s="195" t="s">
        <v>98</v>
      </c>
      <c r="I56" s="195" t="s">
        <v>99</v>
      </c>
      <c r="J56" s="195" t="s">
        <v>477</v>
      </c>
      <c r="K56" s="195" t="s">
        <v>478</v>
      </c>
      <c r="L56" s="195">
        <v>54.8</v>
      </c>
      <c r="M56" s="195">
        <v>470</v>
      </c>
      <c r="N56" s="195">
        <v>694681108</v>
      </c>
      <c r="O56" s="249" t="s">
        <v>265</v>
      </c>
    </row>
    <row r="57" spans="1:15" ht="36">
      <c r="A57" s="195">
        <v>54</v>
      </c>
      <c r="B57" s="195" t="s">
        <v>151</v>
      </c>
      <c r="C57" s="195" t="s">
        <v>170</v>
      </c>
      <c r="D57" s="195" t="s">
        <v>266</v>
      </c>
      <c r="E57" s="195" t="s">
        <v>719</v>
      </c>
      <c r="F57" s="195" t="s">
        <v>179</v>
      </c>
      <c r="G57" s="195" t="s">
        <v>476</v>
      </c>
      <c r="H57" s="195" t="s">
        <v>98</v>
      </c>
      <c r="I57" s="195" t="s">
        <v>98</v>
      </c>
      <c r="J57" s="195" t="s">
        <v>479</v>
      </c>
      <c r="K57" s="195" t="s">
        <v>480</v>
      </c>
      <c r="L57" s="195">
        <v>44.599999999999994</v>
      </c>
      <c r="M57" s="195">
        <v>710</v>
      </c>
      <c r="N57" s="195">
        <v>685155523</v>
      </c>
      <c r="O57" s="249" t="s">
        <v>267</v>
      </c>
    </row>
    <row r="58" spans="1:15" ht="24">
      <c r="A58" s="195">
        <v>55</v>
      </c>
      <c r="B58" s="195" t="s">
        <v>151</v>
      </c>
      <c r="C58" s="195" t="s">
        <v>170</v>
      </c>
      <c r="D58" s="195" t="s">
        <v>183</v>
      </c>
      <c r="E58" s="195" t="s">
        <v>719</v>
      </c>
      <c r="F58" s="195" t="s">
        <v>179</v>
      </c>
      <c r="G58" s="195" t="s">
        <v>450</v>
      </c>
      <c r="H58" s="195" t="s">
        <v>98</v>
      </c>
      <c r="I58" s="195" t="s">
        <v>98</v>
      </c>
      <c r="J58" s="195" t="s">
        <v>481</v>
      </c>
      <c r="K58" s="195" t="s">
        <v>482</v>
      </c>
      <c r="L58" s="195">
        <v>38.199999999999996</v>
      </c>
      <c r="M58" s="195">
        <v>820</v>
      </c>
      <c r="N58" s="195">
        <v>682172137</v>
      </c>
      <c r="O58" s="249" t="s">
        <v>268</v>
      </c>
    </row>
    <row r="59" spans="1:15" ht="36">
      <c r="A59" s="195">
        <v>56</v>
      </c>
      <c r="B59" s="195" t="s">
        <v>151</v>
      </c>
      <c r="C59" s="195" t="s">
        <v>170</v>
      </c>
      <c r="D59" s="195" t="s">
        <v>269</v>
      </c>
      <c r="E59" s="195" t="s">
        <v>719</v>
      </c>
      <c r="F59" s="195" t="s">
        <v>179</v>
      </c>
      <c r="G59" s="195" t="s">
        <v>476</v>
      </c>
      <c r="H59" s="195" t="s">
        <v>35</v>
      </c>
      <c r="I59" s="195" t="s">
        <v>35</v>
      </c>
      <c r="J59" s="195" t="s">
        <v>483</v>
      </c>
      <c r="K59" s="195" t="s">
        <v>484</v>
      </c>
      <c r="L59" s="195">
        <v>41.5</v>
      </c>
      <c r="M59" s="195">
        <v>117</v>
      </c>
      <c r="N59" s="195">
        <v>675266199</v>
      </c>
      <c r="O59" s="249" t="s">
        <v>270</v>
      </c>
    </row>
    <row r="60" spans="1:15" ht="36">
      <c r="A60" s="195">
        <v>57</v>
      </c>
      <c r="B60" s="195" t="s">
        <v>151</v>
      </c>
      <c r="C60" s="195" t="s">
        <v>170</v>
      </c>
      <c r="D60" s="195" t="s">
        <v>485</v>
      </c>
      <c r="E60" s="195" t="s">
        <v>719</v>
      </c>
      <c r="F60" s="195" t="s">
        <v>179</v>
      </c>
      <c r="G60" s="195" t="s">
        <v>476</v>
      </c>
      <c r="H60" s="195" t="s">
        <v>36</v>
      </c>
      <c r="I60" s="195" t="s">
        <v>36</v>
      </c>
      <c r="J60" s="195" t="s">
        <v>486</v>
      </c>
      <c r="K60" s="195" t="s">
        <v>487</v>
      </c>
      <c r="L60" s="195">
        <v>27.5</v>
      </c>
      <c r="M60" s="195">
        <v>436</v>
      </c>
      <c r="N60" s="195">
        <v>693955612</v>
      </c>
      <c r="O60" s="249" t="s">
        <v>271</v>
      </c>
    </row>
    <row r="61" spans="1:15" ht="36">
      <c r="A61" s="195">
        <v>58</v>
      </c>
      <c r="B61" s="195" t="s">
        <v>151</v>
      </c>
      <c r="C61" s="195" t="s">
        <v>170</v>
      </c>
      <c r="D61" s="195" t="s">
        <v>272</v>
      </c>
      <c r="E61" s="195" t="s">
        <v>719</v>
      </c>
      <c r="F61" s="195" t="s">
        <v>179</v>
      </c>
      <c r="G61" s="195" t="s">
        <v>476</v>
      </c>
      <c r="H61" s="195" t="s">
        <v>101</v>
      </c>
      <c r="I61" s="195" t="s">
        <v>101</v>
      </c>
      <c r="J61" s="195" t="s">
        <v>488</v>
      </c>
      <c r="K61" s="195" t="s">
        <v>489</v>
      </c>
      <c r="L61" s="195">
        <v>47.699999999999996</v>
      </c>
      <c r="M61" s="195">
        <v>38</v>
      </c>
      <c r="N61" s="195">
        <v>694261882</v>
      </c>
      <c r="O61" s="249" t="s">
        <v>273</v>
      </c>
    </row>
    <row r="62" spans="1:15" ht="36">
      <c r="A62" s="195">
        <v>59</v>
      </c>
      <c r="B62" s="195" t="s">
        <v>151</v>
      </c>
      <c r="C62" s="195" t="s">
        <v>170</v>
      </c>
      <c r="D62" s="195" t="s">
        <v>490</v>
      </c>
      <c r="E62" s="195" t="s">
        <v>719</v>
      </c>
      <c r="F62" s="195" t="s">
        <v>179</v>
      </c>
      <c r="G62" s="195" t="s">
        <v>476</v>
      </c>
      <c r="H62" s="195" t="s">
        <v>101</v>
      </c>
      <c r="I62" s="195" t="s">
        <v>274</v>
      </c>
      <c r="J62" s="195" t="s">
        <v>491</v>
      </c>
      <c r="K62" s="195" t="s">
        <v>492</v>
      </c>
      <c r="L62" s="195">
        <v>27.799999999999997</v>
      </c>
      <c r="M62" s="195">
        <v>59</v>
      </c>
      <c r="N62" s="195">
        <v>684341891</v>
      </c>
      <c r="O62" s="249" t="s">
        <v>275</v>
      </c>
    </row>
    <row r="63" spans="1:15" ht="36">
      <c r="A63" s="195">
        <v>60</v>
      </c>
      <c r="B63" s="195" t="s">
        <v>151</v>
      </c>
      <c r="C63" s="195" t="s">
        <v>170</v>
      </c>
      <c r="D63" s="195" t="s">
        <v>276</v>
      </c>
      <c r="E63" s="195" t="s">
        <v>719</v>
      </c>
      <c r="F63" s="195" t="s">
        <v>179</v>
      </c>
      <c r="G63" s="195" t="s">
        <v>476</v>
      </c>
      <c r="H63" s="195" t="s">
        <v>39</v>
      </c>
      <c r="I63" s="195" t="s">
        <v>39</v>
      </c>
      <c r="J63" s="195" t="s">
        <v>493</v>
      </c>
      <c r="K63" s="195" t="s">
        <v>494</v>
      </c>
      <c r="L63" s="195">
        <v>40.5</v>
      </c>
      <c r="M63" s="195">
        <v>113</v>
      </c>
      <c r="N63" s="195">
        <v>698197683</v>
      </c>
      <c r="O63" s="249" t="s">
        <v>277</v>
      </c>
    </row>
    <row r="64" spans="1:15" ht="36">
      <c r="A64" s="195">
        <v>61</v>
      </c>
      <c r="B64" s="195" t="s">
        <v>151</v>
      </c>
      <c r="C64" s="195" t="s">
        <v>170</v>
      </c>
      <c r="D64" s="195" t="s">
        <v>181</v>
      </c>
      <c r="E64" s="195" t="s">
        <v>932</v>
      </c>
      <c r="F64" s="195" t="s">
        <v>179</v>
      </c>
      <c r="G64" s="195" t="s">
        <v>476</v>
      </c>
      <c r="H64" s="195" t="s">
        <v>495</v>
      </c>
      <c r="I64" s="195" t="s">
        <v>495</v>
      </c>
      <c r="J64" s="195" t="s">
        <v>496</v>
      </c>
      <c r="K64" s="195" t="s">
        <v>497</v>
      </c>
      <c r="L64" s="195">
        <v>3</v>
      </c>
      <c r="M64" s="195">
        <v>14</v>
      </c>
      <c r="N64" s="195">
        <v>676291900</v>
      </c>
      <c r="O64" s="249"/>
    </row>
    <row r="65" spans="1:15" ht="36">
      <c r="A65" s="195">
        <v>62</v>
      </c>
      <c r="B65" s="195" t="s">
        <v>151</v>
      </c>
      <c r="C65" s="195" t="s">
        <v>170</v>
      </c>
      <c r="D65" s="195" t="s">
        <v>181</v>
      </c>
      <c r="E65" s="195" t="s">
        <v>932</v>
      </c>
      <c r="F65" s="195" t="s">
        <v>179</v>
      </c>
      <c r="G65" s="195" t="s">
        <v>476</v>
      </c>
      <c r="H65" s="195" t="s">
        <v>164</v>
      </c>
      <c r="I65" s="195" t="s">
        <v>100</v>
      </c>
      <c r="J65" s="195" t="s">
        <v>498</v>
      </c>
      <c r="K65" s="195" t="s">
        <v>499</v>
      </c>
      <c r="L65" s="195">
        <v>6</v>
      </c>
      <c r="M65" s="195">
        <v>20</v>
      </c>
      <c r="N65" s="195">
        <v>684639038</v>
      </c>
      <c r="O65" s="249"/>
    </row>
    <row r="66" spans="1:15">
      <c r="A66" s="195">
        <v>63</v>
      </c>
      <c r="B66" s="195" t="s">
        <v>151</v>
      </c>
      <c r="C66" s="195" t="s">
        <v>170</v>
      </c>
      <c r="D66" s="195" t="s">
        <v>278</v>
      </c>
      <c r="E66" s="195" t="s">
        <v>932</v>
      </c>
      <c r="F66" s="195" t="s">
        <v>179</v>
      </c>
      <c r="G66" s="195" t="s">
        <v>450</v>
      </c>
      <c r="H66" s="195" t="s">
        <v>164</v>
      </c>
      <c r="I66" s="195" t="s">
        <v>100</v>
      </c>
      <c r="J66" s="195" t="s">
        <v>500</v>
      </c>
      <c r="K66" s="195" t="s">
        <v>501</v>
      </c>
      <c r="L66" s="195">
        <v>6.5</v>
      </c>
      <c r="M66" s="195">
        <v>13</v>
      </c>
      <c r="N66" s="195">
        <v>674913128</v>
      </c>
      <c r="O66" s="249"/>
    </row>
    <row r="67" spans="1:15" ht="36">
      <c r="A67" s="195">
        <v>64</v>
      </c>
      <c r="B67" s="195" t="s">
        <v>151</v>
      </c>
      <c r="C67" s="195" t="s">
        <v>170</v>
      </c>
      <c r="D67" s="195" t="s">
        <v>502</v>
      </c>
      <c r="E67" s="195" t="s">
        <v>932</v>
      </c>
      <c r="F67" s="195" t="s">
        <v>179</v>
      </c>
      <c r="G67" s="195" t="s">
        <v>476</v>
      </c>
      <c r="H67" s="195" t="s">
        <v>36</v>
      </c>
      <c r="I67" s="195" t="s">
        <v>503</v>
      </c>
      <c r="J67" s="195" t="s">
        <v>504</v>
      </c>
      <c r="K67" s="195" t="s">
        <v>505</v>
      </c>
      <c r="L67" s="195">
        <v>16</v>
      </c>
      <c r="M67" s="195">
        <v>2</v>
      </c>
      <c r="N67" s="195">
        <v>692068557</v>
      </c>
      <c r="O67" s="249"/>
    </row>
    <row r="68" spans="1:15">
      <c r="A68" s="195">
        <v>65</v>
      </c>
      <c r="B68" s="195" t="s">
        <v>151</v>
      </c>
      <c r="C68" s="195" t="s">
        <v>170</v>
      </c>
      <c r="D68" s="195" t="s">
        <v>264</v>
      </c>
      <c r="E68" s="195" t="s">
        <v>932</v>
      </c>
      <c r="F68" s="195" t="s">
        <v>179</v>
      </c>
      <c r="G68" s="195" t="s">
        <v>450</v>
      </c>
      <c r="H68" s="195" t="s">
        <v>164</v>
      </c>
      <c r="I68" s="195" t="s">
        <v>100</v>
      </c>
      <c r="J68" s="195" t="s">
        <v>506</v>
      </c>
      <c r="K68" s="195" t="s">
        <v>507</v>
      </c>
      <c r="L68" s="195">
        <v>6.5</v>
      </c>
      <c r="M68" s="195">
        <v>14</v>
      </c>
      <c r="N68" s="195">
        <v>692963626</v>
      </c>
      <c r="O68" s="249"/>
    </row>
    <row r="69" spans="1:15">
      <c r="A69" s="195">
        <v>66</v>
      </c>
      <c r="B69" s="195" t="s">
        <v>151</v>
      </c>
      <c r="C69" s="195" t="s">
        <v>170</v>
      </c>
      <c r="D69" s="195" t="s">
        <v>279</v>
      </c>
      <c r="E69" s="195" t="s">
        <v>932</v>
      </c>
      <c r="F69" s="195" t="s">
        <v>179</v>
      </c>
      <c r="G69" s="195" t="s">
        <v>466</v>
      </c>
      <c r="H69" s="195" t="s">
        <v>164</v>
      </c>
      <c r="I69" s="195" t="s">
        <v>100</v>
      </c>
      <c r="J69" s="195" t="s">
        <v>508</v>
      </c>
      <c r="K69" s="195" t="s">
        <v>509</v>
      </c>
      <c r="L69" s="195">
        <v>19</v>
      </c>
      <c r="M69" s="195">
        <v>2</v>
      </c>
      <c r="N69" s="195">
        <v>692294126</v>
      </c>
      <c r="O69" s="249"/>
    </row>
    <row r="70" spans="1:15">
      <c r="A70" s="195">
        <v>67</v>
      </c>
      <c r="B70" s="195" t="s">
        <v>151</v>
      </c>
      <c r="C70" s="195" t="s">
        <v>170</v>
      </c>
      <c r="D70" s="195" t="s">
        <v>182</v>
      </c>
      <c r="E70" s="195" t="s">
        <v>932</v>
      </c>
      <c r="F70" s="195" t="s">
        <v>179</v>
      </c>
      <c r="G70" s="195" t="s">
        <v>510</v>
      </c>
      <c r="H70" s="195" t="s">
        <v>39</v>
      </c>
      <c r="I70" s="195" t="s">
        <v>39</v>
      </c>
      <c r="J70" s="195" t="s">
        <v>511</v>
      </c>
      <c r="K70" s="195" t="s">
        <v>512</v>
      </c>
      <c r="L70" s="195">
        <v>4.5</v>
      </c>
      <c r="M70" s="195">
        <v>1</v>
      </c>
      <c r="N70" s="195">
        <v>677281933</v>
      </c>
      <c r="O70" s="249"/>
    </row>
    <row r="71" spans="1:15" ht="36">
      <c r="A71" s="195">
        <v>68</v>
      </c>
      <c r="B71" s="195" t="s">
        <v>151</v>
      </c>
      <c r="C71" s="195" t="s">
        <v>170</v>
      </c>
      <c r="D71" s="195" t="s">
        <v>513</v>
      </c>
      <c r="E71" s="195" t="s">
        <v>932</v>
      </c>
      <c r="F71" s="195" t="s">
        <v>179</v>
      </c>
      <c r="G71" s="195" t="s">
        <v>476</v>
      </c>
      <c r="H71" s="195" t="s">
        <v>36</v>
      </c>
      <c r="I71" s="195" t="s">
        <v>174</v>
      </c>
      <c r="J71" s="195" t="s">
        <v>514</v>
      </c>
      <c r="K71" s="195" t="s">
        <v>515</v>
      </c>
      <c r="L71" s="195">
        <v>3.5</v>
      </c>
      <c r="M71" s="195">
        <v>6</v>
      </c>
      <c r="N71" s="195">
        <v>682559291</v>
      </c>
      <c r="O71" s="249"/>
    </row>
    <row r="72" spans="1:15">
      <c r="A72" s="195">
        <v>69</v>
      </c>
      <c r="B72" s="195" t="s">
        <v>151</v>
      </c>
      <c r="C72" s="195" t="s">
        <v>170</v>
      </c>
      <c r="D72" s="195" t="s">
        <v>280</v>
      </c>
      <c r="E72" s="195" t="s">
        <v>932</v>
      </c>
      <c r="F72" s="195" t="s">
        <v>179</v>
      </c>
      <c r="G72" s="195" t="s">
        <v>450</v>
      </c>
      <c r="H72" s="195" t="s">
        <v>164</v>
      </c>
      <c r="I72" s="195" t="s">
        <v>100</v>
      </c>
      <c r="J72" s="195" t="s">
        <v>516</v>
      </c>
      <c r="K72" s="195" t="s">
        <v>517</v>
      </c>
      <c r="L72" s="195">
        <v>3.5</v>
      </c>
      <c r="M72" s="195">
        <v>39</v>
      </c>
      <c r="N72" s="195">
        <v>698775621</v>
      </c>
      <c r="O72" s="249"/>
    </row>
    <row r="73" spans="1:15" ht="24">
      <c r="A73" s="195">
        <v>70</v>
      </c>
      <c r="B73" s="195" t="s">
        <v>151</v>
      </c>
      <c r="C73" s="195" t="s">
        <v>170</v>
      </c>
      <c r="D73" s="195" t="s">
        <v>281</v>
      </c>
      <c r="E73" s="195" t="s">
        <v>932</v>
      </c>
      <c r="F73" s="195" t="s">
        <v>179</v>
      </c>
      <c r="G73" s="195" t="s">
        <v>450</v>
      </c>
      <c r="H73" s="195" t="s">
        <v>164</v>
      </c>
      <c r="I73" s="195" t="s">
        <v>518</v>
      </c>
      <c r="J73" s="195" t="s">
        <v>519</v>
      </c>
      <c r="K73" s="195" t="s">
        <v>520</v>
      </c>
      <c r="L73" s="195">
        <v>3.5</v>
      </c>
      <c r="M73" s="195">
        <v>38</v>
      </c>
      <c r="N73" s="195">
        <v>682169140</v>
      </c>
      <c r="O73" s="249"/>
    </row>
    <row r="74" spans="1:15" ht="48">
      <c r="A74" s="195">
        <v>71</v>
      </c>
      <c r="B74" s="195" t="s">
        <v>151</v>
      </c>
      <c r="C74" s="195" t="s">
        <v>170</v>
      </c>
      <c r="D74" s="195" t="s">
        <v>521</v>
      </c>
      <c r="E74" s="195" t="s">
        <v>932</v>
      </c>
      <c r="F74" s="195" t="s">
        <v>179</v>
      </c>
      <c r="G74" s="195" t="s">
        <v>476</v>
      </c>
      <c r="H74" s="195" t="s">
        <v>36</v>
      </c>
      <c r="I74" s="195" t="s">
        <v>174</v>
      </c>
      <c r="J74" s="195" t="s">
        <v>522</v>
      </c>
      <c r="K74" s="195" t="s">
        <v>523</v>
      </c>
      <c r="L74" s="195">
        <v>2.5</v>
      </c>
      <c r="M74" s="195">
        <v>1</v>
      </c>
      <c r="N74" s="195">
        <v>693283721</v>
      </c>
      <c r="O74" s="249"/>
    </row>
    <row r="75" spans="1:15" s="196" customFormat="1" ht="15" customHeight="1">
      <c r="A75" s="195">
        <v>72</v>
      </c>
      <c r="B75" s="195" t="s">
        <v>44</v>
      </c>
      <c r="C75" s="126" t="s">
        <v>97</v>
      </c>
      <c r="D75" s="195" t="s">
        <v>954</v>
      </c>
      <c r="E75" s="195" t="s">
        <v>528</v>
      </c>
      <c r="F75" s="195" t="s">
        <v>940</v>
      </c>
      <c r="G75" s="195" t="s">
        <v>46</v>
      </c>
      <c r="H75" s="195" t="s">
        <v>36</v>
      </c>
      <c r="I75" s="195" t="s">
        <v>36</v>
      </c>
      <c r="J75" s="195" t="s">
        <v>284</v>
      </c>
      <c r="K75" s="201" t="s">
        <v>285</v>
      </c>
      <c r="L75" s="194">
        <v>61.7</v>
      </c>
      <c r="M75" s="195">
        <v>4</v>
      </c>
      <c r="N75" s="203">
        <v>686926053</v>
      </c>
      <c r="O75" s="249" t="s">
        <v>286</v>
      </c>
    </row>
    <row r="76" spans="1:15" s="196" customFormat="1" ht="15" customHeight="1">
      <c r="A76" s="195">
        <v>73</v>
      </c>
      <c r="B76" s="195" t="s">
        <v>44</v>
      </c>
      <c r="C76" s="126" t="s">
        <v>97</v>
      </c>
      <c r="D76" s="195" t="s">
        <v>955</v>
      </c>
      <c r="E76" s="195" t="s">
        <v>719</v>
      </c>
      <c r="F76" s="195" t="s">
        <v>179</v>
      </c>
      <c r="G76" s="195" t="s">
        <v>956</v>
      </c>
      <c r="H76" s="195" t="s">
        <v>34</v>
      </c>
      <c r="I76" s="195" t="s">
        <v>34</v>
      </c>
      <c r="J76" s="195" t="s">
        <v>287</v>
      </c>
      <c r="K76" s="201" t="s">
        <v>288</v>
      </c>
      <c r="L76" s="194">
        <v>39.5</v>
      </c>
      <c r="M76" s="197">
        <v>26</v>
      </c>
      <c r="N76" s="203">
        <v>683342485</v>
      </c>
      <c r="O76" s="249" t="s">
        <v>289</v>
      </c>
    </row>
    <row r="77" spans="1:15" s="196" customFormat="1" ht="15" customHeight="1">
      <c r="A77" s="195">
        <v>74</v>
      </c>
      <c r="B77" s="195" t="s">
        <v>44</v>
      </c>
      <c r="C77" s="126" t="s">
        <v>97</v>
      </c>
      <c r="D77" s="195" t="s">
        <v>290</v>
      </c>
      <c r="E77" s="195" t="s">
        <v>932</v>
      </c>
      <c r="F77" s="195" t="s">
        <v>179</v>
      </c>
      <c r="G77" s="195" t="s">
        <v>957</v>
      </c>
      <c r="H77" s="195" t="s">
        <v>27</v>
      </c>
      <c r="I77" s="195" t="s">
        <v>27</v>
      </c>
      <c r="J77" s="195" t="s">
        <v>291</v>
      </c>
      <c r="K77" s="195" t="s">
        <v>292</v>
      </c>
      <c r="L77" s="198">
        <v>2.5</v>
      </c>
      <c r="M77" s="195">
        <v>1</v>
      </c>
      <c r="N77" s="204" t="s">
        <v>293</v>
      </c>
      <c r="O77" s="250" t="s">
        <v>294</v>
      </c>
    </row>
    <row r="78" spans="1:15" s="196" customFormat="1" ht="15" customHeight="1">
      <c r="A78" s="195">
        <v>75</v>
      </c>
      <c r="B78" s="195" t="s">
        <v>44</v>
      </c>
      <c r="C78" s="126" t="s">
        <v>44</v>
      </c>
      <c r="D78" s="195" t="s">
        <v>295</v>
      </c>
      <c r="E78" s="195" t="s">
        <v>528</v>
      </c>
      <c r="F78" s="195" t="s">
        <v>940</v>
      </c>
      <c r="G78" s="195" t="s">
        <v>46</v>
      </c>
      <c r="H78" s="205" t="s">
        <v>101</v>
      </c>
      <c r="I78" s="205" t="s">
        <v>101</v>
      </c>
      <c r="J78" s="126" t="s">
        <v>296</v>
      </c>
      <c r="K78" s="205" t="s">
        <v>297</v>
      </c>
      <c r="L78" s="126">
        <v>46.8</v>
      </c>
      <c r="M78" s="126">
        <v>10</v>
      </c>
      <c r="N78" s="206">
        <v>694559818</v>
      </c>
      <c r="O78" s="251" t="s">
        <v>298</v>
      </c>
    </row>
    <row r="79" spans="1:15" s="196" customFormat="1" ht="15" customHeight="1">
      <c r="A79" s="195">
        <v>76</v>
      </c>
      <c r="B79" s="195" t="s">
        <v>44</v>
      </c>
      <c r="C79" s="126" t="s">
        <v>44</v>
      </c>
      <c r="D79" s="195" t="s">
        <v>299</v>
      </c>
      <c r="E79" s="195" t="s">
        <v>528</v>
      </c>
      <c r="F79" s="195" t="s">
        <v>940</v>
      </c>
      <c r="G79" s="195" t="s">
        <v>46</v>
      </c>
      <c r="H79" s="205" t="s">
        <v>28</v>
      </c>
      <c r="I79" s="205" t="s">
        <v>28</v>
      </c>
      <c r="J79" s="126" t="s">
        <v>300</v>
      </c>
      <c r="K79" s="205" t="s">
        <v>301</v>
      </c>
      <c r="L79" s="126">
        <v>62.2</v>
      </c>
      <c r="M79" s="126">
        <v>3</v>
      </c>
      <c r="N79" s="206">
        <v>692298824</v>
      </c>
      <c r="O79" s="252" t="s">
        <v>302</v>
      </c>
    </row>
    <row r="80" spans="1:15" s="196" customFormat="1" ht="15" customHeight="1">
      <c r="A80" s="195">
        <v>77</v>
      </c>
      <c r="B80" s="195" t="s">
        <v>44</v>
      </c>
      <c r="C80" s="126" t="s">
        <v>44</v>
      </c>
      <c r="D80" s="195" t="s">
        <v>303</v>
      </c>
      <c r="E80" s="195" t="s">
        <v>528</v>
      </c>
      <c r="F80" s="195" t="s">
        <v>940</v>
      </c>
      <c r="G80" s="195" t="s">
        <v>46</v>
      </c>
      <c r="H80" s="205" t="s">
        <v>28</v>
      </c>
      <c r="I80" s="205" t="s">
        <v>28</v>
      </c>
      <c r="J80" s="126" t="s">
        <v>304</v>
      </c>
      <c r="K80" s="205" t="s">
        <v>305</v>
      </c>
      <c r="L80" s="126">
        <v>47.599999999999994</v>
      </c>
      <c r="M80" s="126">
        <v>12</v>
      </c>
      <c r="N80" s="206">
        <v>695761336</v>
      </c>
      <c r="O80" s="252" t="s">
        <v>306</v>
      </c>
    </row>
    <row r="81" spans="1:15" s="196" customFormat="1" ht="15" customHeight="1">
      <c r="A81" s="195">
        <v>78</v>
      </c>
      <c r="B81" s="195" t="s">
        <v>44</v>
      </c>
      <c r="C81" s="126" t="s">
        <v>44</v>
      </c>
      <c r="D81" s="195" t="s">
        <v>307</v>
      </c>
      <c r="E81" s="195" t="s">
        <v>719</v>
      </c>
      <c r="F81" s="195" t="s">
        <v>179</v>
      </c>
      <c r="G81" s="195" t="s">
        <v>938</v>
      </c>
      <c r="H81" s="205" t="s">
        <v>100</v>
      </c>
      <c r="I81" s="205" t="s">
        <v>100</v>
      </c>
      <c r="J81" s="126" t="s">
        <v>308</v>
      </c>
      <c r="K81" s="205" t="s">
        <v>309</v>
      </c>
      <c r="L81" s="126">
        <v>43.5</v>
      </c>
      <c r="M81" s="126">
        <v>202</v>
      </c>
      <c r="N81" s="206">
        <v>693057057</v>
      </c>
      <c r="O81" s="252" t="s">
        <v>310</v>
      </c>
    </row>
    <row r="82" spans="1:15" s="196" customFormat="1" ht="15" customHeight="1">
      <c r="A82" s="195">
        <v>79</v>
      </c>
      <c r="B82" s="195" t="s">
        <v>44</v>
      </c>
      <c r="C82" s="126" t="s">
        <v>44</v>
      </c>
      <c r="D82" s="195" t="s">
        <v>311</v>
      </c>
      <c r="E82" s="195" t="s">
        <v>719</v>
      </c>
      <c r="F82" s="195" t="s">
        <v>179</v>
      </c>
      <c r="G82" s="195" t="s">
        <v>643</v>
      </c>
      <c r="H82" s="205" t="s">
        <v>100</v>
      </c>
      <c r="I82" s="205" t="s">
        <v>100</v>
      </c>
      <c r="J82" s="126" t="s">
        <v>312</v>
      </c>
      <c r="K82" s="205" t="s">
        <v>313</v>
      </c>
      <c r="L82" s="126">
        <v>32.799999999999997</v>
      </c>
      <c r="M82" s="126">
        <v>253</v>
      </c>
      <c r="N82" s="206">
        <v>672249882</v>
      </c>
      <c r="O82" s="252" t="s">
        <v>314</v>
      </c>
    </row>
    <row r="83" spans="1:15" s="196" customFormat="1" ht="15" customHeight="1">
      <c r="A83" s="195">
        <v>80</v>
      </c>
      <c r="B83" s="195" t="s">
        <v>44</v>
      </c>
      <c r="C83" s="126" t="s">
        <v>44</v>
      </c>
      <c r="D83" s="195" t="s">
        <v>315</v>
      </c>
      <c r="E83" s="195" t="s">
        <v>719</v>
      </c>
      <c r="F83" s="195" t="s">
        <v>179</v>
      </c>
      <c r="G83" s="195" t="s">
        <v>933</v>
      </c>
      <c r="H83" s="205" t="s">
        <v>31</v>
      </c>
      <c r="I83" s="205" t="s">
        <v>31</v>
      </c>
      <c r="J83" s="126" t="s">
        <v>316</v>
      </c>
      <c r="K83" s="205" t="s">
        <v>317</v>
      </c>
      <c r="L83" s="126">
        <v>44.3</v>
      </c>
      <c r="M83" s="126">
        <v>20</v>
      </c>
      <c r="N83" s="206">
        <v>697805673</v>
      </c>
      <c r="O83" s="252" t="s">
        <v>318</v>
      </c>
    </row>
    <row r="84" spans="1:15" s="196" customFormat="1" ht="15" customHeight="1">
      <c r="A84" s="195">
        <v>81</v>
      </c>
      <c r="B84" s="195" t="s">
        <v>44</v>
      </c>
      <c r="C84" s="126" t="s">
        <v>44</v>
      </c>
      <c r="D84" s="195" t="s">
        <v>299</v>
      </c>
      <c r="E84" s="195" t="s">
        <v>528</v>
      </c>
      <c r="F84" s="195" t="s">
        <v>940</v>
      </c>
      <c r="G84" s="195" t="s">
        <v>46</v>
      </c>
      <c r="H84" s="195" t="s">
        <v>27</v>
      </c>
      <c r="I84" s="195" t="s">
        <v>27</v>
      </c>
      <c r="J84" s="126" t="s">
        <v>319</v>
      </c>
      <c r="K84" s="205" t="s">
        <v>320</v>
      </c>
      <c r="L84" s="126">
        <v>70.5</v>
      </c>
      <c r="M84" s="126">
        <v>11</v>
      </c>
      <c r="N84" s="206">
        <v>699594475</v>
      </c>
      <c r="O84" s="252" t="s">
        <v>321</v>
      </c>
    </row>
    <row r="85" spans="1:15" s="196" customFormat="1" ht="15" customHeight="1">
      <c r="A85" s="195">
        <v>82</v>
      </c>
      <c r="B85" s="195" t="s">
        <v>44</v>
      </c>
      <c r="C85" s="126" t="s">
        <v>44</v>
      </c>
      <c r="D85" s="195" t="s">
        <v>311</v>
      </c>
      <c r="E85" s="195" t="s">
        <v>719</v>
      </c>
      <c r="F85" s="195" t="s">
        <v>179</v>
      </c>
      <c r="G85" s="195" t="s">
        <v>938</v>
      </c>
      <c r="H85" s="195" t="s">
        <v>27</v>
      </c>
      <c r="I85" s="195" t="s">
        <v>27</v>
      </c>
      <c r="J85" s="126" t="s">
        <v>322</v>
      </c>
      <c r="K85" s="205" t="s">
        <v>323</v>
      </c>
      <c r="L85" s="126">
        <v>62.8</v>
      </c>
      <c r="M85" s="126">
        <v>28</v>
      </c>
      <c r="N85" s="206">
        <v>693372398</v>
      </c>
      <c r="O85" s="252" t="s">
        <v>324</v>
      </c>
    </row>
    <row r="86" spans="1:15" s="196" customFormat="1" ht="15" customHeight="1">
      <c r="A86" s="195">
        <v>83</v>
      </c>
      <c r="B86" s="195" t="s">
        <v>44</v>
      </c>
      <c r="C86" s="126" t="s">
        <v>44</v>
      </c>
      <c r="D86" s="195" t="s">
        <v>325</v>
      </c>
      <c r="E86" s="195" t="s">
        <v>719</v>
      </c>
      <c r="F86" s="195" t="s">
        <v>179</v>
      </c>
      <c r="G86" s="195" t="s">
        <v>958</v>
      </c>
      <c r="H86" s="195" t="s">
        <v>27</v>
      </c>
      <c r="I86" s="195" t="s">
        <v>27</v>
      </c>
      <c r="J86" s="126" t="s">
        <v>326</v>
      </c>
      <c r="K86" s="205" t="s">
        <v>327</v>
      </c>
      <c r="L86" s="126">
        <v>48.3</v>
      </c>
      <c r="M86" s="126">
        <v>91</v>
      </c>
      <c r="N86" s="206">
        <v>696621462</v>
      </c>
      <c r="O86" s="251" t="s">
        <v>328</v>
      </c>
    </row>
    <row r="87" spans="1:15" s="196" customFormat="1" ht="15" customHeight="1">
      <c r="A87" s="195">
        <v>84</v>
      </c>
      <c r="B87" s="195" t="s">
        <v>44</v>
      </c>
      <c r="C87" s="126" t="s">
        <v>44</v>
      </c>
      <c r="D87" s="195" t="s">
        <v>329</v>
      </c>
      <c r="E87" s="195" t="s">
        <v>719</v>
      </c>
      <c r="F87" s="195" t="s">
        <v>179</v>
      </c>
      <c r="G87" s="195" t="s">
        <v>643</v>
      </c>
      <c r="H87" s="195" t="s">
        <v>27</v>
      </c>
      <c r="I87" s="195" t="s">
        <v>27</v>
      </c>
      <c r="J87" s="126" t="s">
        <v>330</v>
      </c>
      <c r="K87" s="205" t="s">
        <v>331</v>
      </c>
      <c r="L87" s="126">
        <v>40.299999999999997</v>
      </c>
      <c r="M87" s="126">
        <v>117</v>
      </c>
      <c r="N87" s="206">
        <v>698435693</v>
      </c>
      <c r="O87" s="252" t="s">
        <v>332</v>
      </c>
    </row>
    <row r="88" spans="1:15" s="196" customFormat="1" ht="15" customHeight="1">
      <c r="A88" s="195">
        <v>85</v>
      </c>
      <c r="B88" s="195" t="s">
        <v>44</v>
      </c>
      <c r="C88" s="126" t="s">
        <v>44</v>
      </c>
      <c r="D88" s="195" t="s">
        <v>333</v>
      </c>
      <c r="E88" s="195" t="s">
        <v>528</v>
      </c>
      <c r="F88" s="195" t="s">
        <v>940</v>
      </c>
      <c r="G88" s="195" t="s">
        <v>46</v>
      </c>
      <c r="H88" s="205" t="s">
        <v>99</v>
      </c>
      <c r="I88" s="205" t="s">
        <v>99</v>
      </c>
      <c r="J88" s="126" t="s">
        <v>334</v>
      </c>
      <c r="K88" s="205" t="s">
        <v>335</v>
      </c>
      <c r="L88" s="126">
        <v>59</v>
      </c>
      <c r="M88" s="126">
        <v>29</v>
      </c>
      <c r="N88" s="206">
        <v>699665028</v>
      </c>
      <c r="O88" s="252" t="s">
        <v>336</v>
      </c>
    </row>
    <row r="89" spans="1:15" s="196" customFormat="1" ht="15" customHeight="1">
      <c r="A89" s="195">
        <v>86</v>
      </c>
      <c r="B89" s="195" t="s">
        <v>44</v>
      </c>
      <c r="C89" s="126" t="s">
        <v>44</v>
      </c>
      <c r="D89" s="195" t="s">
        <v>337</v>
      </c>
      <c r="E89" s="195" t="s">
        <v>528</v>
      </c>
      <c r="F89" s="195" t="s">
        <v>940</v>
      </c>
      <c r="G89" s="195" t="s">
        <v>46</v>
      </c>
      <c r="H89" s="205" t="s">
        <v>99</v>
      </c>
      <c r="I89" s="205" t="s">
        <v>99</v>
      </c>
      <c r="J89" s="126" t="s">
        <v>338</v>
      </c>
      <c r="K89" s="205" t="s">
        <v>339</v>
      </c>
      <c r="L89" s="126">
        <v>61.9</v>
      </c>
      <c r="M89" s="126">
        <v>22</v>
      </c>
      <c r="N89" s="206">
        <v>697319352</v>
      </c>
      <c r="O89" s="252" t="s">
        <v>340</v>
      </c>
    </row>
    <row r="90" spans="1:15" s="196" customFormat="1" ht="15" customHeight="1">
      <c r="A90" s="195">
        <v>87</v>
      </c>
      <c r="B90" s="195" t="s">
        <v>44</v>
      </c>
      <c r="C90" s="126" t="s">
        <v>44</v>
      </c>
      <c r="D90" s="195" t="s">
        <v>341</v>
      </c>
      <c r="E90" s="195" t="s">
        <v>528</v>
      </c>
      <c r="F90" s="195" t="s">
        <v>940</v>
      </c>
      <c r="G90" s="195" t="s">
        <v>46</v>
      </c>
      <c r="H90" s="205" t="s">
        <v>99</v>
      </c>
      <c r="I90" s="205" t="s">
        <v>99</v>
      </c>
      <c r="J90" s="126" t="s">
        <v>342</v>
      </c>
      <c r="K90" s="205" t="s">
        <v>343</v>
      </c>
      <c r="L90" s="126">
        <v>58.7</v>
      </c>
      <c r="M90" s="126">
        <v>31</v>
      </c>
      <c r="N90" s="206">
        <v>692499875</v>
      </c>
      <c r="O90" s="252" t="s">
        <v>344</v>
      </c>
    </row>
    <row r="91" spans="1:15" s="196" customFormat="1" ht="15" customHeight="1">
      <c r="A91" s="195">
        <v>88</v>
      </c>
      <c r="B91" s="195" t="s">
        <v>44</v>
      </c>
      <c r="C91" s="126" t="s">
        <v>44</v>
      </c>
      <c r="D91" s="195" t="s">
        <v>345</v>
      </c>
      <c r="E91" s="195" t="s">
        <v>719</v>
      </c>
      <c r="F91" s="195" t="s">
        <v>179</v>
      </c>
      <c r="G91" s="195" t="s">
        <v>933</v>
      </c>
      <c r="H91" s="205" t="s">
        <v>26</v>
      </c>
      <c r="I91" s="205" t="s">
        <v>99</v>
      </c>
      <c r="J91" s="126" t="s">
        <v>346</v>
      </c>
      <c r="K91" s="205" t="s">
        <v>347</v>
      </c>
      <c r="L91" s="126">
        <v>44.4</v>
      </c>
      <c r="M91" s="126">
        <v>422</v>
      </c>
      <c r="N91" s="206">
        <v>682780574</v>
      </c>
      <c r="O91" s="252" t="s">
        <v>348</v>
      </c>
    </row>
    <row r="92" spans="1:15" s="196" customFormat="1" ht="15" customHeight="1">
      <c r="A92" s="195">
        <v>89</v>
      </c>
      <c r="B92" s="195" t="s">
        <v>44</v>
      </c>
      <c r="C92" s="126" t="s">
        <v>44</v>
      </c>
      <c r="D92" s="195" t="s">
        <v>349</v>
      </c>
      <c r="E92" s="195" t="s">
        <v>719</v>
      </c>
      <c r="F92" s="195" t="s">
        <v>179</v>
      </c>
      <c r="G92" s="195" t="s">
        <v>938</v>
      </c>
      <c r="H92" s="205" t="s">
        <v>39</v>
      </c>
      <c r="I92" s="205" t="s">
        <v>99</v>
      </c>
      <c r="J92" s="126" t="s">
        <v>350</v>
      </c>
      <c r="K92" s="205" t="s">
        <v>351</v>
      </c>
      <c r="L92" s="126">
        <v>49.4</v>
      </c>
      <c r="M92" s="126">
        <v>325</v>
      </c>
      <c r="N92" s="206">
        <v>699681058</v>
      </c>
      <c r="O92" s="252" t="s">
        <v>352</v>
      </c>
    </row>
    <row r="93" spans="1:15" s="196" customFormat="1" ht="15" customHeight="1">
      <c r="A93" s="195">
        <v>90</v>
      </c>
      <c r="B93" s="195" t="s">
        <v>44</v>
      </c>
      <c r="C93" s="126" t="s">
        <v>44</v>
      </c>
      <c r="D93" s="195" t="s">
        <v>325</v>
      </c>
      <c r="E93" s="195" t="s">
        <v>719</v>
      </c>
      <c r="F93" s="195" t="s">
        <v>179</v>
      </c>
      <c r="G93" s="195" t="s">
        <v>933</v>
      </c>
      <c r="H93" s="205" t="s">
        <v>98</v>
      </c>
      <c r="I93" s="205" t="s">
        <v>99</v>
      </c>
      <c r="J93" s="126" t="s">
        <v>353</v>
      </c>
      <c r="K93" s="205" t="s">
        <v>354</v>
      </c>
      <c r="L93" s="126">
        <v>43.199999999999996</v>
      </c>
      <c r="M93" s="126">
        <v>443</v>
      </c>
      <c r="N93" s="206">
        <v>696654213</v>
      </c>
      <c r="O93" s="252" t="s">
        <v>355</v>
      </c>
    </row>
    <row r="94" spans="1:15" s="196" customFormat="1" ht="15" customHeight="1">
      <c r="A94" s="195">
        <v>91</v>
      </c>
      <c r="B94" s="195" t="s">
        <v>44</v>
      </c>
      <c r="C94" s="126" t="s">
        <v>44</v>
      </c>
      <c r="D94" s="195" t="s">
        <v>356</v>
      </c>
      <c r="E94" s="195" t="s">
        <v>719</v>
      </c>
      <c r="F94" s="195" t="s">
        <v>179</v>
      </c>
      <c r="G94" s="195" t="s">
        <v>933</v>
      </c>
      <c r="H94" s="195" t="s">
        <v>27</v>
      </c>
      <c r="I94" s="205" t="s">
        <v>99</v>
      </c>
      <c r="J94" s="126" t="s">
        <v>357</v>
      </c>
      <c r="K94" s="205" t="s">
        <v>358</v>
      </c>
      <c r="L94" s="126">
        <v>43.099999999999994</v>
      </c>
      <c r="M94" s="126">
        <v>450</v>
      </c>
      <c r="N94" s="206">
        <v>696936329</v>
      </c>
      <c r="O94" s="252" t="s">
        <v>359</v>
      </c>
    </row>
    <row r="95" spans="1:15" s="196" customFormat="1" ht="15" customHeight="1">
      <c r="A95" s="195">
        <v>92</v>
      </c>
      <c r="B95" s="195" t="s">
        <v>44</v>
      </c>
      <c r="C95" s="126" t="s">
        <v>44</v>
      </c>
      <c r="D95" s="195" t="s">
        <v>341</v>
      </c>
      <c r="E95" s="195" t="s">
        <v>719</v>
      </c>
      <c r="F95" s="195" t="s">
        <v>179</v>
      </c>
      <c r="G95" s="195" t="s">
        <v>933</v>
      </c>
      <c r="H95" s="205" t="s">
        <v>100</v>
      </c>
      <c r="I95" s="205" t="s">
        <v>99</v>
      </c>
      <c r="J95" s="126" t="s">
        <v>360</v>
      </c>
      <c r="K95" s="205" t="s">
        <v>361</v>
      </c>
      <c r="L95" s="126">
        <v>40.599999999999994</v>
      </c>
      <c r="M95" s="126">
        <v>480</v>
      </c>
      <c r="N95" s="206">
        <v>699700394</v>
      </c>
      <c r="O95" s="252" t="s">
        <v>362</v>
      </c>
    </row>
    <row r="96" spans="1:15" s="196" customFormat="1" ht="15" customHeight="1">
      <c r="A96" s="195">
        <v>93</v>
      </c>
      <c r="B96" s="195" t="s">
        <v>44</v>
      </c>
      <c r="C96" s="126" t="s">
        <v>44</v>
      </c>
      <c r="D96" s="195" t="s">
        <v>315</v>
      </c>
      <c r="E96" s="195" t="s">
        <v>719</v>
      </c>
      <c r="F96" s="195" t="s">
        <v>179</v>
      </c>
      <c r="G96" s="195" t="s">
        <v>933</v>
      </c>
      <c r="H96" s="205" t="s">
        <v>100</v>
      </c>
      <c r="I96" s="205" t="s">
        <v>99</v>
      </c>
      <c r="J96" s="126" t="s">
        <v>363</v>
      </c>
      <c r="K96" s="205" t="s">
        <v>364</v>
      </c>
      <c r="L96" s="126">
        <v>47</v>
      </c>
      <c r="M96" s="126">
        <v>377</v>
      </c>
      <c r="N96" s="206">
        <v>36695691386</v>
      </c>
      <c r="O96" s="252" t="s">
        <v>365</v>
      </c>
    </row>
    <row r="97" spans="1:15" s="196" customFormat="1" ht="15" customHeight="1">
      <c r="A97" s="195">
        <v>94</v>
      </c>
      <c r="B97" s="195" t="s">
        <v>44</v>
      </c>
      <c r="C97" s="126" t="s">
        <v>44</v>
      </c>
      <c r="D97" s="195" t="s">
        <v>295</v>
      </c>
      <c r="E97" s="195" t="s">
        <v>932</v>
      </c>
      <c r="F97" s="195" t="s">
        <v>179</v>
      </c>
      <c r="G97" s="195" t="s">
        <v>933</v>
      </c>
      <c r="H97" s="205" t="s">
        <v>101</v>
      </c>
      <c r="I97" s="205" t="s">
        <v>101</v>
      </c>
      <c r="J97" s="126" t="s">
        <v>366</v>
      </c>
      <c r="K97" s="199" t="s">
        <v>367</v>
      </c>
      <c r="L97" s="199">
        <v>25.5</v>
      </c>
      <c r="M97" s="126">
        <v>1</v>
      </c>
      <c r="N97" s="207">
        <v>692184585</v>
      </c>
      <c r="O97" s="253" t="s">
        <v>368</v>
      </c>
    </row>
    <row r="98" spans="1:15" s="196" customFormat="1" ht="15" customHeight="1">
      <c r="A98" s="195">
        <v>95</v>
      </c>
      <c r="B98" s="195" t="s">
        <v>44</v>
      </c>
      <c r="C98" s="126" t="s">
        <v>369</v>
      </c>
      <c r="D98" s="195" t="s">
        <v>370</v>
      </c>
      <c r="E98" s="195" t="s">
        <v>719</v>
      </c>
      <c r="F98" s="195" t="s">
        <v>179</v>
      </c>
      <c r="G98" s="195" t="s">
        <v>956</v>
      </c>
      <c r="H98" s="205" t="s">
        <v>98</v>
      </c>
      <c r="I98" s="205" t="s">
        <v>98</v>
      </c>
      <c r="J98" s="195" t="s">
        <v>371</v>
      </c>
      <c r="K98" s="197" t="s">
        <v>372</v>
      </c>
      <c r="L98" s="197">
        <v>51.9</v>
      </c>
      <c r="M98" s="197">
        <v>13</v>
      </c>
      <c r="N98" s="208">
        <v>683561196</v>
      </c>
      <c r="O98" s="254" t="s">
        <v>373</v>
      </c>
    </row>
    <row r="99" spans="1:15" s="196" customFormat="1" ht="15" customHeight="1">
      <c r="A99" s="195">
        <v>96</v>
      </c>
      <c r="B99" s="195" t="s">
        <v>44</v>
      </c>
      <c r="C99" s="126" t="s">
        <v>374</v>
      </c>
      <c r="D99" s="195" t="s">
        <v>959</v>
      </c>
      <c r="E99" s="195" t="s">
        <v>719</v>
      </c>
      <c r="F99" s="195" t="s">
        <v>179</v>
      </c>
      <c r="G99" s="195" t="s">
        <v>956</v>
      </c>
      <c r="H99" s="205" t="s">
        <v>100</v>
      </c>
      <c r="I99" s="205" t="s">
        <v>99</v>
      </c>
      <c r="J99" s="195" t="s">
        <v>375</v>
      </c>
      <c r="K99" s="126" t="s">
        <v>376</v>
      </c>
      <c r="L99" s="126">
        <v>47.8</v>
      </c>
      <c r="M99" s="195">
        <v>119</v>
      </c>
      <c r="N99" s="206">
        <v>698104862</v>
      </c>
      <c r="O99" s="255" t="s">
        <v>377</v>
      </c>
    </row>
    <row r="100" spans="1:15" s="196" customFormat="1" ht="15" customHeight="1">
      <c r="A100" s="195">
        <v>97</v>
      </c>
      <c r="B100" s="195" t="s">
        <v>44</v>
      </c>
      <c r="C100" s="126" t="s">
        <v>374</v>
      </c>
      <c r="D100" s="195" t="s">
        <v>960</v>
      </c>
      <c r="E100" s="195" t="s">
        <v>719</v>
      </c>
      <c r="F100" s="195" t="s">
        <v>179</v>
      </c>
      <c r="G100" s="195" t="s">
        <v>956</v>
      </c>
      <c r="H100" s="205" t="s">
        <v>100</v>
      </c>
      <c r="I100" s="205" t="s">
        <v>99</v>
      </c>
      <c r="J100" s="195" t="s">
        <v>378</v>
      </c>
      <c r="K100" s="126" t="s">
        <v>379</v>
      </c>
      <c r="L100" s="126">
        <v>37.700000000000003</v>
      </c>
      <c r="M100" s="195">
        <v>191</v>
      </c>
      <c r="N100" s="206">
        <v>695610585</v>
      </c>
      <c r="O100" s="255" t="s">
        <v>380</v>
      </c>
    </row>
    <row r="101" spans="1:15" s="196" customFormat="1" ht="15" customHeight="1">
      <c r="A101" s="195">
        <v>98</v>
      </c>
      <c r="B101" s="195" t="s">
        <v>44</v>
      </c>
      <c r="C101" s="126" t="s">
        <v>374</v>
      </c>
      <c r="D101" s="195" t="s">
        <v>381</v>
      </c>
      <c r="E101" s="195" t="s">
        <v>719</v>
      </c>
      <c r="F101" s="195" t="s">
        <v>179</v>
      </c>
      <c r="G101" s="195" t="s">
        <v>956</v>
      </c>
      <c r="H101" s="205" t="s">
        <v>100</v>
      </c>
      <c r="I101" s="205" t="s">
        <v>100</v>
      </c>
      <c r="J101" s="195" t="s">
        <v>382</v>
      </c>
      <c r="K101" s="126" t="s">
        <v>383</v>
      </c>
      <c r="L101" s="126">
        <v>51</v>
      </c>
      <c r="M101" s="195">
        <v>55</v>
      </c>
      <c r="N101" s="206">
        <v>699118003</v>
      </c>
      <c r="O101" s="255" t="s">
        <v>384</v>
      </c>
    </row>
    <row r="102" spans="1:15" s="196" customFormat="1" ht="15" customHeight="1">
      <c r="A102" s="195">
        <v>99</v>
      </c>
      <c r="B102" s="195" t="s">
        <v>44</v>
      </c>
      <c r="C102" s="126" t="s">
        <v>374</v>
      </c>
      <c r="D102" s="195" t="s">
        <v>385</v>
      </c>
      <c r="E102" s="195" t="s">
        <v>932</v>
      </c>
      <c r="F102" s="195" t="s">
        <v>179</v>
      </c>
      <c r="G102" s="195" t="s">
        <v>956</v>
      </c>
      <c r="H102" s="205" t="s">
        <v>100</v>
      </c>
      <c r="I102" s="205" t="s">
        <v>99</v>
      </c>
      <c r="J102" s="195" t="s">
        <v>386</v>
      </c>
      <c r="K102" s="126" t="s">
        <v>387</v>
      </c>
      <c r="L102" s="126">
        <v>3</v>
      </c>
      <c r="M102" s="195">
        <v>1</v>
      </c>
      <c r="N102" s="206">
        <v>693512428</v>
      </c>
      <c r="O102" s="255" t="s">
        <v>388</v>
      </c>
    </row>
    <row r="103" spans="1:15" s="196" customFormat="1" ht="15" customHeight="1">
      <c r="A103" s="195">
        <v>100</v>
      </c>
      <c r="B103" s="195" t="s">
        <v>44</v>
      </c>
      <c r="C103" s="126" t="s">
        <v>374</v>
      </c>
      <c r="D103" s="195" t="s">
        <v>389</v>
      </c>
      <c r="E103" s="195" t="s">
        <v>719</v>
      </c>
      <c r="F103" s="195" t="s">
        <v>179</v>
      </c>
      <c r="G103" s="195" t="s">
        <v>691</v>
      </c>
      <c r="H103" s="195" t="s">
        <v>27</v>
      </c>
      <c r="I103" s="195" t="s">
        <v>27</v>
      </c>
      <c r="J103" s="195" t="s">
        <v>390</v>
      </c>
      <c r="K103" s="126" t="s">
        <v>391</v>
      </c>
      <c r="L103" s="195">
        <v>50.5</v>
      </c>
      <c r="M103" s="195">
        <v>34</v>
      </c>
      <c r="N103" s="206">
        <v>696283175</v>
      </c>
      <c r="O103" s="255" t="s">
        <v>392</v>
      </c>
    </row>
    <row r="104" spans="1:15" s="196" customFormat="1" ht="15" customHeight="1">
      <c r="A104" s="195">
        <v>101</v>
      </c>
      <c r="B104" s="195" t="s">
        <v>44</v>
      </c>
      <c r="C104" s="126" t="s">
        <v>374</v>
      </c>
      <c r="D104" s="195" t="s">
        <v>381</v>
      </c>
      <c r="E104" s="195" t="s">
        <v>719</v>
      </c>
      <c r="F104" s="195" t="s">
        <v>179</v>
      </c>
      <c r="G104" s="195" t="s">
        <v>956</v>
      </c>
      <c r="H104" s="205" t="s">
        <v>100</v>
      </c>
      <c r="I104" s="205" t="s">
        <v>99</v>
      </c>
      <c r="J104" s="195" t="s">
        <v>393</v>
      </c>
      <c r="K104" s="126" t="s">
        <v>394</v>
      </c>
      <c r="L104" s="126">
        <v>42.4</v>
      </c>
      <c r="M104" s="195">
        <v>163</v>
      </c>
      <c r="N104" s="206">
        <v>693974954</v>
      </c>
      <c r="O104" s="255" t="s">
        <v>395</v>
      </c>
    </row>
    <row r="105" spans="1:15" s="196" customFormat="1" ht="15" customHeight="1">
      <c r="A105" s="195">
        <v>102</v>
      </c>
      <c r="B105" s="195" t="s">
        <v>44</v>
      </c>
      <c r="C105" s="195" t="s">
        <v>396</v>
      </c>
      <c r="D105" s="195" t="s">
        <v>961</v>
      </c>
      <c r="E105" s="195" t="s">
        <v>932</v>
      </c>
      <c r="F105" s="195" t="s">
        <v>179</v>
      </c>
      <c r="G105" s="195" t="s">
        <v>962</v>
      </c>
      <c r="H105" s="195" t="s">
        <v>27</v>
      </c>
      <c r="I105" s="195" t="s">
        <v>27</v>
      </c>
      <c r="J105" s="195" t="s">
        <v>397</v>
      </c>
      <c r="K105" s="200" t="s">
        <v>398</v>
      </c>
      <c r="L105" s="200">
        <v>6</v>
      </c>
      <c r="M105" s="195">
        <v>1</v>
      </c>
      <c r="N105" s="209">
        <v>675161007</v>
      </c>
      <c r="O105" s="256" t="s">
        <v>399</v>
      </c>
    </row>
    <row r="106" spans="1:15" s="196" customFormat="1" ht="15" customHeight="1">
      <c r="A106" s="195">
        <v>103</v>
      </c>
      <c r="B106" s="195" t="s">
        <v>44</v>
      </c>
      <c r="C106" s="195" t="s">
        <v>396</v>
      </c>
      <c r="D106" s="195" t="s">
        <v>963</v>
      </c>
      <c r="E106" s="195" t="s">
        <v>932</v>
      </c>
      <c r="F106" s="195" t="s">
        <v>179</v>
      </c>
      <c r="G106" s="195" t="s">
        <v>691</v>
      </c>
      <c r="H106" s="205" t="s">
        <v>100</v>
      </c>
      <c r="I106" s="205" t="s">
        <v>100</v>
      </c>
      <c r="J106" s="195" t="s">
        <v>400</v>
      </c>
      <c r="K106" s="200" t="s">
        <v>401</v>
      </c>
      <c r="L106" s="200">
        <v>1</v>
      </c>
      <c r="M106" s="195">
        <v>1</v>
      </c>
      <c r="N106" s="209">
        <v>695376642</v>
      </c>
      <c r="O106" s="256" t="s">
        <v>402</v>
      </c>
    </row>
    <row r="107" spans="1:15" s="196" customFormat="1" ht="15" customHeight="1">
      <c r="A107" s="195">
        <v>104</v>
      </c>
      <c r="B107" s="195" t="s">
        <v>44</v>
      </c>
      <c r="C107" s="126" t="s">
        <v>106</v>
      </c>
      <c r="D107" s="195" t="s">
        <v>403</v>
      </c>
      <c r="E107" s="195" t="s">
        <v>932</v>
      </c>
      <c r="F107" s="195" t="s">
        <v>179</v>
      </c>
      <c r="G107" s="195" t="s">
        <v>964</v>
      </c>
      <c r="H107" s="195" t="s">
        <v>25</v>
      </c>
      <c r="I107" s="195" t="s">
        <v>25</v>
      </c>
      <c r="J107" s="195" t="s">
        <v>404</v>
      </c>
      <c r="K107" s="195" t="s">
        <v>405</v>
      </c>
      <c r="L107" s="195">
        <v>10</v>
      </c>
      <c r="M107" s="195">
        <v>1</v>
      </c>
      <c r="N107" s="195">
        <v>697854175</v>
      </c>
      <c r="O107" s="250" t="s">
        <v>406</v>
      </c>
    </row>
    <row r="108" spans="1:15" s="196" customFormat="1" ht="15" customHeight="1">
      <c r="A108" s="195">
        <v>105</v>
      </c>
      <c r="B108" s="195" t="s">
        <v>44</v>
      </c>
      <c r="C108" s="126" t="s">
        <v>106</v>
      </c>
      <c r="D108" s="195" t="s">
        <v>407</v>
      </c>
      <c r="E108" s="195" t="s">
        <v>528</v>
      </c>
      <c r="F108" s="195" t="s">
        <v>940</v>
      </c>
      <c r="G108" s="195" t="s">
        <v>46</v>
      </c>
      <c r="H108" s="205" t="s">
        <v>99</v>
      </c>
      <c r="I108" s="205" t="s">
        <v>99</v>
      </c>
      <c r="J108" s="195" t="s">
        <v>408</v>
      </c>
      <c r="K108" s="195" t="s">
        <v>409</v>
      </c>
      <c r="L108" s="195">
        <v>58.1</v>
      </c>
      <c r="M108" s="195">
        <v>15</v>
      </c>
      <c r="N108" s="195">
        <v>696369288</v>
      </c>
      <c r="O108" s="250" t="s">
        <v>410</v>
      </c>
    </row>
    <row r="109" spans="1:15" s="196" customFormat="1" ht="15" customHeight="1">
      <c r="A109" s="195">
        <v>106</v>
      </c>
      <c r="B109" s="195" t="s">
        <v>44</v>
      </c>
      <c r="C109" s="126" t="s">
        <v>411</v>
      </c>
      <c r="D109" s="201" t="s">
        <v>412</v>
      </c>
      <c r="E109" s="195" t="s">
        <v>719</v>
      </c>
      <c r="F109" s="195" t="s">
        <v>179</v>
      </c>
      <c r="G109" s="201" t="s">
        <v>643</v>
      </c>
      <c r="H109" s="205" t="s">
        <v>100</v>
      </c>
      <c r="I109" s="205" t="s">
        <v>100</v>
      </c>
      <c r="J109" s="201" t="s">
        <v>413</v>
      </c>
      <c r="K109" s="201" t="s">
        <v>414</v>
      </c>
      <c r="L109" s="201">
        <v>42.2</v>
      </c>
      <c r="M109" s="201">
        <v>92</v>
      </c>
      <c r="N109" s="210">
        <v>697941641</v>
      </c>
      <c r="O109" s="257" t="s">
        <v>415</v>
      </c>
    </row>
    <row r="110" spans="1:15" s="196" customFormat="1" ht="15" customHeight="1">
      <c r="A110" s="195">
        <v>107</v>
      </c>
      <c r="B110" s="195" t="s">
        <v>44</v>
      </c>
      <c r="C110" s="126" t="s">
        <v>411</v>
      </c>
      <c r="D110" s="201" t="s">
        <v>416</v>
      </c>
      <c r="E110" s="195" t="s">
        <v>932</v>
      </c>
      <c r="F110" s="195" t="s">
        <v>179</v>
      </c>
      <c r="G110" s="201" t="s">
        <v>643</v>
      </c>
      <c r="H110" s="201" t="s">
        <v>417</v>
      </c>
      <c r="I110" s="201" t="s">
        <v>103</v>
      </c>
      <c r="J110" s="201" t="s">
        <v>418</v>
      </c>
      <c r="K110" s="201" t="s">
        <v>419</v>
      </c>
      <c r="L110" s="201">
        <v>3.5</v>
      </c>
      <c r="M110" s="201">
        <v>7</v>
      </c>
      <c r="N110" s="210">
        <v>675489079</v>
      </c>
      <c r="O110" s="258" t="s">
        <v>420</v>
      </c>
    </row>
    <row r="111" spans="1:15" s="196" customFormat="1" ht="15" customHeight="1">
      <c r="A111" s="195">
        <v>108</v>
      </c>
      <c r="B111" s="195" t="s">
        <v>44</v>
      </c>
      <c r="C111" s="126" t="s">
        <v>411</v>
      </c>
      <c r="D111" s="201" t="s">
        <v>421</v>
      </c>
      <c r="E111" s="195" t="s">
        <v>932</v>
      </c>
      <c r="F111" s="195" t="s">
        <v>179</v>
      </c>
      <c r="G111" s="201" t="s">
        <v>643</v>
      </c>
      <c r="H111" s="205" t="s">
        <v>98</v>
      </c>
      <c r="I111" s="205" t="s">
        <v>98</v>
      </c>
      <c r="J111" s="201" t="s">
        <v>422</v>
      </c>
      <c r="K111" s="201" t="s">
        <v>423</v>
      </c>
      <c r="L111" s="201">
        <v>2.5</v>
      </c>
      <c r="M111" s="201">
        <v>1</v>
      </c>
      <c r="N111" s="210">
        <v>699407544</v>
      </c>
      <c r="O111" s="259" t="s">
        <v>424</v>
      </c>
    </row>
    <row r="112" spans="1:15" s="196" customFormat="1" ht="15" customHeight="1">
      <c r="A112" s="195">
        <v>109</v>
      </c>
      <c r="B112" s="195" t="s">
        <v>44</v>
      </c>
      <c r="C112" s="126" t="s">
        <v>411</v>
      </c>
      <c r="D112" s="201" t="s">
        <v>425</v>
      </c>
      <c r="E112" s="195" t="s">
        <v>719</v>
      </c>
      <c r="F112" s="195" t="s">
        <v>179</v>
      </c>
      <c r="G112" s="201" t="s">
        <v>965</v>
      </c>
      <c r="H112" s="205" t="s">
        <v>100</v>
      </c>
      <c r="I112" s="205" t="s">
        <v>99</v>
      </c>
      <c r="J112" s="201" t="s">
        <v>426</v>
      </c>
      <c r="K112" s="201" t="s">
        <v>427</v>
      </c>
      <c r="L112" s="201">
        <v>44.6</v>
      </c>
      <c r="M112" s="201">
        <v>81</v>
      </c>
      <c r="N112" s="210">
        <v>692251935</v>
      </c>
      <c r="O112" s="257" t="s">
        <v>428</v>
      </c>
    </row>
    <row r="113" spans="1:15" s="196" customFormat="1" ht="15" customHeight="1">
      <c r="A113" s="195">
        <v>110</v>
      </c>
      <c r="B113" s="195" t="s">
        <v>44</v>
      </c>
      <c r="C113" s="126" t="s">
        <v>411</v>
      </c>
      <c r="D113" s="201" t="s">
        <v>429</v>
      </c>
      <c r="E113" s="195" t="s">
        <v>719</v>
      </c>
      <c r="F113" s="195" t="s">
        <v>179</v>
      </c>
      <c r="G113" s="201" t="s">
        <v>966</v>
      </c>
      <c r="H113" s="195" t="s">
        <v>27</v>
      </c>
      <c r="I113" s="195" t="s">
        <v>27</v>
      </c>
      <c r="J113" s="201" t="s">
        <v>430</v>
      </c>
      <c r="K113" s="201" t="s">
        <v>431</v>
      </c>
      <c r="L113" s="201">
        <v>33</v>
      </c>
      <c r="M113" s="201">
        <v>64</v>
      </c>
      <c r="N113" s="210">
        <v>684923019</v>
      </c>
      <c r="O113" s="257" t="s">
        <v>432</v>
      </c>
    </row>
    <row r="114" spans="1:15" s="196" customFormat="1" ht="15" customHeight="1">
      <c r="A114" s="195">
        <v>111</v>
      </c>
      <c r="B114" s="195" t="s">
        <v>44</v>
      </c>
      <c r="C114" s="126" t="s">
        <v>411</v>
      </c>
      <c r="D114" s="201" t="s">
        <v>433</v>
      </c>
      <c r="E114" s="195" t="s">
        <v>719</v>
      </c>
      <c r="F114" s="195" t="s">
        <v>179</v>
      </c>
      <c r="G114" s="201" t="s">
        <v>965</v>
      </c>
      <c r="H114" s="201" t="s">
        <v>174</v>
      </c>
      <c r="I114" s="201" t="s">
        <v>174</v>
      </c>
      <c r="J114" s="201" t="s">
        <v>434</v>
      </c>
      <c r="K114" s="201" t="s">
        <v>435</v>
      </c>
      <c r="L114" s="201">
        <v>37.6</v>
      </c>
      <c r="M114" s="201">
        <v>11</v>
      </c>
      <c r="N114" s="210">
        <v>696151842</v>
      </c>
      <c r="O114" s="257" t="s">
        <v>436</v>
      </c>
    </row>
    <row r="115" spans="1:15" s="196" customFormat="1" ht="15" customHeight="1">
      <c r="A115" s="195">
        <v>112</v>
      </c>
      <c r="B115" s="195" t="s">
        <v>44</v>
      </c>
      <c r="C115" s="126" t="s">
        <v>411</v>
      </c>
      <c r="D115" s="201" t="s">
        <v>437</v>
      </c>
      <c r="E115" s="195" t="s">
        <v>719</v>
      </c>
      <c r="F115" s="195" t="s">
        <v>179</v>
      </c>
      <c r="G115" s="201" t="s">
        <v>966</v>
      </c>
      <c r="H115" s="195" t="s">
        <v>25</v>
      </c>
      <c r="I115" s="205" t="s">
        <v>99</v>
      </c>
      <c r="J115" s="201" t="s">
        <v>438</v>
      </c>
      <c r="K115" s="201" t="s">
        <v>439</v>
      </c>
      <c r="L115" s="201">
        <v>44.4</v>
      </c>
      <c r="M115" s="201">
        <v>12</v>
      </c>
      <c r="N115" s="210">
        <v>696151842</v>
      </c>
      <c r="O115" s="257" t="s">
        <v>436</v>
      </c>
    </row>
    <row r="116" spans="1:15" s="196" customFormat="1" ht="15" customHeight="1">
      <c r="A116" s="195">
        <v>113</v>
      </c>
      <c r="B116" s="195" t="s">
        <v>44</v>
      </c>
      <c r="C116" s="126" t="s">
        <v>411</v>
      </c>
      <c r="D116" s="201" t="s">
        <v>440</v>
      </c>
      <c r="E116" s="195" t="s">
        <v>719</v>
      </c>
      <c r="F116" s="195" t="s">
        <v>179</v>
      </c>
      <c r="G116" s="201" t="s">
        <v>966</v>
      </c>
      <c r="H116" s="201" t="s">
        <v>26</v>
      </c>
      <c r="I116" s="201" t="s">
        <v>26</v>
      </c>
      <c r="J116" s="201" t="s">
        <v>441</v>
      </c>
      <c r="K116" s="195" t="s">
        <v>442</v>
      </c>
      <c r="L116" s="201">
        <v>45.6</v>
      </c>
      <c r="M116" s="201">
        <v>289</v>
      </c>
      <c r="N116" s="210">
        <v>697800164</v>
      </c>
      <c r="O116" s="259" t="s">
        <v>443</v>
      </c>
    </row>
    <row r="117" spans="1:15" s="196" customFormat="1" ht="15" customHeight="1">
      <c r="A117" s="195">
        <v>114</v>
      </c>
      <c r="B117" s="195" t="s">
        <v>44</v>
      </c>
      <c r="C117" s="126" t="s">
        <v>411</v>
      </c>
      <c r="D117" s="201" t="s">
        <v>440</v>
      </c>
      <c r="E117" s="195" t="s">
        <v>719</v>
      </c>
      <c r="F117" s="195" t="s">
        <v>179</v>
      </c>
      <c r="G117" s="201" t="s">
        <v>966</v>
      </c>
      <c r="H117" s="201" t="s">
        <v>169</v>
      </c>
      <c r="I117" s="201" t="s">
        <v>169</v>
      </c>
      <c r="J117" s="201" t="s">
        <v>444</v>
      </c>
      <c r="K117" s="195" t="s">
        <v>445</v>
      </c>
      <c r="L117" s="201">
        <v>49.6</v>
      </c>
      <c r="M117" s="201">
        <v>240</v>
      </c>
      <c r="N117" s="210">
        <v>682637769</v>
      </c>
      <c r="O117" s="259" t="s">
        <v>446</v>
      </c>
    </row>
    <row r="118" spans="1:15" s="196" customFormat="1" ht="15" customHeight="1">
      <c r="A118" s="195">
        <v>115</v>
      </c>
      <c r="B118" s="195" t="s">
        <v>44</v>
      </c>
      <c r="C118" s="126" t="s">
        <v>411</v>
      </c>
      <c r="D118" s="201" t="s">
        <v>425</v>
      </c>
      <c r="E118" s="195" t="s">
        <v>719</v>
      </c>
      <c r="F118" s="195" t="s">
        <v>179</v>
      </c>
      <c r="G118" s="201" t="s">
        <v>966</v>
      </c>
      <c r="H118" s="195" t="s">
        <v>27</v>
      </c>
      <c r="I118" s="195" t="s">
        <v>27</v>
      </c>
      <c r="J118" s="201" t="s">
        <v>447</v>
      </c>
      <c r="K118" s="195" t="s">
        <v>448</v>
      </c>
      <c r="L118" s="201">
        <v>55.3</v>
      </c>
      <c r="M118" s="201">
        <v>323</v>
      </c>
      <c r="N118" s="210">
        <v>683033718</v>
      </c>
      <c r="O118" s="259" t="s">
        <v>449</v>
      </c>
    </row>
    <row r="119" spans="1:15" s="216" customFormat="1" ht="24">
      <c r="A119" s="195">
        <v>116</v>
      </c>
      <c r="B119" s="197" t="s">
        <v>47</v>
      </c>
      <c r="C119" s="197" t="s">
        <v>60</v>
      </c>
      <c r="D119" s="197" t="s">
        <v>967</v>
      </c>
      <c r="E119" s="195" t="s">
        <v>719</v>
      </c>
      <c r="F119" s="195" t="s">
        <v>179</v>
      </c>
      <c r="G119" s="197" t="s">
        <v>968</v>
      </c>
      <c r="H119" s="197" t="s">
        <v>11</v>
      </c>
      <c r="I119" s="197" t="s">
        <v>11</v>
      </c>
      <c r="J119" s="197" t="s">
        <v>529</v>
      </c>
      <c r="K119" s="197" t="s">
        <v>530</v>
      </c>
      <c r="L119" s="197">
        <v>36.1</v>
      </c>
      <c r="M119" s="197">
        <v>92</v>
      </c>
      <c r="N119" s="208">
        <v>695294930</v>
      </c>
      <c r="O119" s="254" t="s">
        <v>531</v>
      </c>
    </row>
    <row r="120" spans="1:15" s="216" customFormat="1" ht="24">
      <c r="A120" s="195">
        <v>117</v>
      </c>
      <c r="B120" s="197" t="s">
        <v>47</v>
      </c>
      <c r="C120" s="197" t="s">
        <v>60</v>
      </c>
      <c r="D120" s="197" t="s">
        <v>969</v>
      </c>
      <c r="E120" s="195" t="s">
        <v>719</v>
      </c>
      <c r="F120" s="195" t="s">
        <v>179</v>
      </c>
      <c r="G120" s="197" t="s">
        <v>970</v>
      </c>
      <c r="H120" s="197" t="s">
        <v>27</v>
      </c>
      <c r="I120" s="197" t="s">
        <v>27</v>
      </c>
      <c r="J120" s="197" t="s">
        <v>532</v>
      </c>
      <c r="K120" s="197" t="s">
        <v>533</v>
      </c>
      <c r="L120" s="197">
        <v>52.2</v>
      </c>
      <c r="M120" s="197">
        <v>26</v>
      </c>
      <c r="N120" s="208">
        <v>699811573</v>
      </c>
      <c r="O120" s="254" t="s">
        <v>534</v>
      </c>
    </row>
    <row r="121" spans="1:15" s="216" customFormat="1" ht="22.5">
      <c r="A121" s="195">
        <v>118</v>
      </c>
      <c r="B121" s="197" t="s">
        <v>47</v>
      </c>
      <c r="C121" s="197" t="s">
        <v>60</v>
      </c>
      <c r="D121" s="197" t="s">
        <v>971</v>
      </c>
      <c r="E121" s="195" t="s">
        <v>719</v>
      </c>
      <c r="F121" s="195" t="s">
        <v>179</v>
      </c>
      <c r="G121" s="197" t="s">
        <v>972</v>
      </c>
      <c r="H121" s="197" t="s">
        <v>11</v>
      </c>
      <c r="I121" s="197" t="s">
        <v>16</v>
      </c>
      <c r="J121" s="197" t="s">
        <v>535</v>
      </c>
      <c r="K121" s="197" t="s">
        <v>536</v>
      </c>
      <c r="L121" s="197">
        <v>34.1</v>
      </c>
      <c r="M121" s="197">
        <v>96</v>
      </c>
      <c r="N121" s="208">
        <v>683575996</v>
      </c>
      <c r="O121" s="254" t="s">
        <v>537</v>
      </c>
    </row>
    <row r="122" spans="1:15" s="216" customFormat="1" ht="24">
      <c r="A122" s="195">
        <v>119</v>
      </c>
      <c r="B122" s="197" t="s">
        <v>47</v>
      </c>
      <c r="C122" s="197" t="s">
        <v>60</v>
      </c>
      <c r="D122" s="197" t="s">
        <v>973</v>
      </c>
      <c r="E122" s="195" t="s">
        <v>719</v>
      </c>
      <c r="F122" s="195" t="s">
        <v>179</v>
      </c>
      <c r="G122" s="197" t="s">
        <v>972</v>
      </c>
      <c r="H122" s="197" t="s">
        <v>36</v>
      </c>
      <c r="I122" s="197" t="s">
        <v>36</v>
      </c>
      <c r="J122" s="197" t="s">
        <v>538</v>
      </c>
      <c r="K122" s="197" t="s">
        <v>539</v>
      </c>
      <c r="L122" s="197">
        <v>49.5</v>
      </c>
      <c r="M122" s="197">
        <v>14</v>
      </c>
      <c r="N122" s="208">
        <v>694915969</v>
      </c>
      <c r="O122" s="254" t="s">
        <v>540</v>
      </c>
    </row>
    <row r="123" spans="1:15" s="216" customFormat="1" ht="22.5">
      <c r="A123" s="195">
        <v>120</v>
      </c>
      <c r="B123" s="197" t="s">
        <v>47</v>
      </c>
      <c r="C123" s="197" t="s">
        <v>60</v>
      </c>
      <c r="D123" s="197" t="s">
        <v>974</v>
      </c>
      <c r="E123" s="197" t="s">
        <v>528</v>
      </c>
      <c r="F123" s="197" t="s">
        <v>940</v>
      </c>
      <c r="G123" s="197" t="s">
        <v>541</v>
      </c>
      <c r="H123" s="197" t="s">
        <v>27</v>
      </c>
      <c r="I123" s="197" t="s">
        <v>27</v>
      </c>
      <c r="J123" s="197" t="s">
        <v>542</v>
      </c>
      <c r="K123" s="194" t="s">
        <v>543</v>
      </c>
      <c r="L123" s="197">
        <v>59.9</v>
      </c>
      <c r="M123" s="197">
        <v>10</v>
      </c>
      <c r="N123" s="208">
        <v>698282774</v>
      </c>
      <c r="O123" s="254" t="s">
        <v>544</v>
      </c>
    </row>
    <row r="124" spans="1:15" s="218" customFormat="1" ht="24">
      <c r="A124" s="195">
        <v>121</v>
      </c>
      <c r="B124" s="197" t="s">
        <v>47</v>
      </c>
      <c r="C124" s="211" t="s">
        <v>62</v>
      </c>
      <c r="D124" s="211" t="s">
        <v>975</v>
      </c>
      <c r="E124" s="195" t="s">
        <v>719</v>
      </c>
      <c r="F124" s="195" t="s">
        <v>179</v>
      </c>
      <c r="G124" s="211" t="s">
        <v>976</v>
      </c>
      <c r="H124" s="211" t="s">
        <v>100</v>
      </c>
      <c r="I124" s="211" t="s">
        <v>100</v>
      </c>
      <c r="J124" s="211" t="s">
        <v>545</v>
      </c>
      <c r="K124" s="211" t="s">
        <v>546</v>
      </c>
      <c r="L124" s="211">
        <v>64.3</v>
      </c>
      <c r="M124" s="211">
        <v>25</v>
      </c>
      <c r="N124" s="217">
        <v>685374118</v>
      </c>
      <c r="O124" s="257" t="s">
        <v>547</v>
      </c>
    </row>
    <row r="125" spans="1:15" s="216" customFormat="1" ht="24">
      <c r="A125" s="195">
        <v>122</v>
      </c>
      <c r="B125" s="197" t="s">
        <v>47</v>
      </c>
      <c r="C125" s="197" t="s">
        <v>548</v>
      </c>
      <c r="D125" s="197" t="s">
        <v>977</v>
      </c>
      <c r="E125" s="195" t="s">
        <v>719</v>
      </c>
      <c r="F125" s="195" t="s">
        <v>179</v>
      </c>
      <c r="G125" s="197" t="s">
        <v>978</v>
      </c>
      <c r="H125" s="197" t="s">
        <v>98</v>
      </c>
      <c r="I125" s="197" t="s">
        <v>98</v>
      </c>
      <c r="J125" s="197" t="s">
        <v>549</v>
      </c>
      <c r="K125" s="197" t="s">
        <v>550</v>
      </c>
      <c r="L125" s="197">
        <v>28.3</v>
      </c>
      <c r="M125" s="197">
        <v>75</v>
      </c>
      <c r="N125" s="197">
        <v>693285532</v>
      </c>
      <c r="O125" s="260" t="s">
        <v>551</v>
      </c>
    </row>
    <row r="126" spans="1:15" s="216" customFormat="1" ht="24">
      <c r="A126" s="195">
        <v>123</v>
      </c>
      <c r="B126" s="197" t="s">
        <v>47</v>
      </c>
      <c r="C126" s="197" t="s">
        <v>552</v>
      </c>
      <c r="D126" s="197" t="s">
        <v>553</v>
      </c>
      <c r="E126" s="195" t="s">
        <v>719</v>
      </c>
      <c r="F126" s="195" t="s">
        <v>179</v>
      </c>
      <c r="G126" s="197" t="s">
        <v>979</v>
      </c>
      <c r="H126" s="197" t="s">
        <v>24</v>
      </c>
      <c r="I126" s="197" t="s">
        <v>24</v>
      </c>
      <c r="J126" s="197" t="s">
        <v>554</v>
      </c>
      <c r="K126" s="197" t="s">
        <v>555</v>
      </c>
      <c r="L126" s="197">
        <v>41.3</v>
      </c>
      <c r="M126" s="197">
        <v>13</v>
      </c>
      <c r="N126" s="208">
        <v>698529052</v>
      </c>
      <c r="O126" s="254" t="s">
        <v>556</v>
      </c>
    </row>
    <row r="127" spans="1:15" s="218" customFormat="1" ht="24">
      <c r="A127" s="195">
        <v>124</v>
      </c>
      <c r="B127" s="197" t="s">
        <v>47</v>
      </c>
      <c r="C127" s="211" t="s">
        <v>64</v>
      </c>
      <c r="D127" s="211" t="s">
        <v>980</v>
      </c>
      <c r="E127" s="195" t="s">
        <v>719</v>
      </c>
      <c r="F127" s="195" t="s">
        <v>179</v>
      </c>
      <c r="G127" s="211" t="s">
        <v>557</v>
      </c>
      <c r="H127" s="211" t="s">
        <v>23</v>
      </c>
      <c r="I127" s="211" t="s">
        <v>23</v>
      </c>
      <c r="J127" s="211" t="s">
        <v>558</v>
      </c>
      <c r="K127" s="211" t="s">
        <v>559</v>
      </c>
      <c r="L127" s="197">
        <v>36.799999999999997</v>
      </c>
      <c r="M127" s="197">
        <v>10</v>
      </c>
      <c r="N127" s="208">
        <v>688277094</v>
      </c>
      <c r="O127" s="254" t="s">
        <v>560</v>
      </c>
    </row>
    <row r="128" spans="1:15" s="218" customFormat="1" ht="24">
      <c r="A128" s="195">
        <v>125</v>
      </c>
      <c r="B128" s="197" t="s">
        <v>47</v>
      </c>
      <c r="C128" s="211" t="s">
        <v>64</v>
      </c>
      <c r="D128" s="211" t="s">
        <v>981</v>
      </c>
      <c r="E128" s="195" t="s">
        <v>719</v>
      </c>
      <c r="F128" s="195" t="s">
        <v>179</v>
      </c>
      <c r="G128" s="211" t="s">
        <v>982</v>
      </c>
      <c r="H128" s="211" t="s">
        <v>98</v>
      </c>
      <c r="I128" s="211" t="s">
        <v>99</v>
      </c>
      <c r="J128" s="211" t="s">
        <v>561</v>
      </c>
      <c r="K128" s="197" t="s">
        <v>562</v>
      </c>
      <c r="L128" s="197">
        <v>56.4</v>
      </c>
      <c r="M128" s="197">
        <v>13</v>
      </c>
      <c r="N128" s="208">
        <v>682952387</v>
      </c>
      <c r="O128" s="254" t="s">
        <v>563</v>
      </c>
    </row>
    <row r="129" spans="1:15" s="218" customFormat="1" ht="24">
      <c r="A129" s="195">
        <v>126</v>
      </c>
      <c r="B129" s="197" t="s">
        <v>47</v>
      </c>
      <c r="C129" s="211" t="s">
        <v>64</v>
      </c>
      <c r="D129" s="211" t="s">
        <v>981</v>
      </c>
      <c r="E129" s="195" t="s">
        <v>932</v>
      </c>
      <c r="F129" s="195" t="s">
        <v>179</v>
      </c>
      <c r="G129" s="211" t="s">
        <v>956</v>
      </c>
      <c r="H129" s="211" t="s">
        <v>36</v>
      </c>
      <c r="I129" s="211" t="s">
        <v>36</v>
      </c>
      <c r="J129" s="211" t="s">
        <v>564</v>
      </c>
      <c r="K129" s="219" t="s">
        <v>565</v>
      </c>
      <c r="L129" s="220">
        <v>6</v>
      </c>
      <c r="M129" s="219">
        <v>2</v>
      </c>
      <c r="N129" s="221" t="s">
        <v>566</v>
      </c>
      <c r="O129" s="261" t="s">
        <v>567</v>
      </c>
    </row>
    <row r="130" spans="1:15" s="216" customFormat="1">
      <c r="A130" s="195">
        <v>127</v>
      </c>
      <c r="B130" s="197" t="s">
        <v>47</v>
      </c>
      <c r="C130" s="197" t="s">
        <v>73</v>
      </c>
      <c r="D130" s="197" t="s">
        <v>983</v>
      </c>
      <c r="E130" s="195" t="s">
        <v>719</v>
      </c>
      <c r="F130" s="195" t="s">
        <v>179</v>
      </c>
      <c r="G130" s="197" t="s">
        <v>984</v>
      </c>
      <c r="H130" s="197" t="s">
        <v>27</v>
      </c>
      <c r="I130" s="197" t="s">
        <v>27</v>
      </c>
      <c r="J130" s="197" t="s">
        <v>568</v>
      </c>
      <c r="K130" s="197" t="s">
        <v>569</v>
      </c>
      <c r="L130" s="197">
        <v>42.4</v>
      </c>
      <c r="M130" s="197">
        <v>64</v>
      </c>
      <c r="N130" s="208">
        <v>699457818</v>
      </c>
      <c r="O130" s="254" t="s">
        <v>570</v>
      </c>
    </row>
    <row r="131" spans="1:15" s="216" customFormat="1" ht="24">
      <c r="A131" s="195">
        <v>128</v>
      </c>
      <c r="B131" s="197" t="s">
        <v>47</v>
      </c>
      <c r="C131" s="197" t="s">
        <v>73</v>
      </c>
      <c r="D131" s="197" t="s">
        <v>983</v>
      </c>
      <c r="E131" s="195" t="s">
        <v>719</v>
      </c>
      <c r="F131" s="195" t="s">
        <v>179</v>
      </c>
      <c r="G131" s="197" t="s">
        <v>985</v>
      </c>
      <c r="H131" s="197" t="s">
        <v>99</v>
      </c>
      <c r="I131" s="197" t="s">
        <v>98</v>
      </c>
      <c r="J131" s="197" t="s">
        <v>571</v>
      </c>
      <c r="K131" s="197" t="s">
        <v>572</v>
      </c>
      <c r="L131" s="197">
        <v>62.9</v>
      </c>
      <c r="M131" s="197">
        <v>84</v>
      </c>
      <c r="N131" s="208">
        <v>693475498</v>
      </c>
      <c r="O131" s="254" t="s">
        <v>573</v>
      </c>
    </row>
    <row r="132" spans="1:15" s="216" customFormat="1" ht="24">
      <c r="A132" s="195">
        <v>129</v>
      </c>
      <c r="B132" s="197" t="s">
        <v>47</v>
      </c>
      <c r="C132" s="197" t="s">
        <v>73</v>
      </c>
      <c r="D132" s="197" t="s">
        <v>574</v>
      </c>
      <c r="E132" s="195" t="s">
        <v>719</v>
      </c>
      <c r="F132" s="195" t="s">
        <v>179</v>
      </c>
      <c r="G132" s="197" t="s">
        <v>986</v>
      </c>
      <c r="H132" s="197" t="s">
        <v>35</v>
      </c>
      <c r="I132" s="197" t="s">
        <v>35</v>
      </c>
      <c r="J132" s="197" t="s">
        <v>575</v>
      </c>
      <c r="K132" s="197" t="s">
        <v>576</v>
      </c>
      <c r="L132" s="197">
        <v>56.7</v>
      </c>
      <c r="M132" s="197">
        <v>3</v>
      </c>
      <c r="N132" s="208">
        <v>692391109</v>
      </c>
      <c r="O132" s="254" t="s">
        <v>577</v>
      </c>
    </row>
    <row r="133" spans="1:15" s="216" customFormat="1" ht="24">
      <c r="A133" s="195">
        <v>130</v>
      </c>
      <c r="B133" s="197" t="s">
        <v>47</v>
      </c>
      <c r="C133" s="197" t="s">
        <v>73</v>
      </c>
      <c r="D133" s="197" t="s">
        <v>987</v>
      </c>
      <c r="E133" s="195" t="s">
        <v>932</v>
      </c>
      <c r="F133" s="195" t="s">
        <v>179</v>
      </c>
      <c r="G133" s="197" t="s">
        <v>985</v>
      </c>
      <c r="H133" s="197" t="s">
        <v>988</v>
      </c>
      <c r="I133" s="197" t="s">
        <v>100</v>
      </c>
      <c r="J133" s="194" t="s">
        <v>578</v>
      </c>
      <c r="K133" s="194" t="s">
        <v>579</v>
      </c>
      <c r="L133" s="197">
        <v>4.5</v>
      </c>
      <c r="M133" s="197">
        <v>1</v>
      </c>
      <c r="N133" s="208">
        <v>676385054</v>
      </c>
      <c r="O133" s="262" t="s">
        <v>580</v>
      </c>
    </row>
    <row r="134" spans="1:15" s="216" customFormat="1" ht="24">
      <c r="A134" s="195">
        <v>131</v>
      </c>
      <c r="B134" s="197" t="s">
        <v>47</v>
      </c>
      <c r="C134" s="197" t="s">
        <v>581</v>
      </c>
      <c r="D134" s="197" t="s">
        <v>989</v>
      </c>
      <c r="E134" s="195" t="s">
        <v>719</v>
      </c>
      <c r="F134" s="195" t="s">
        <v>179</v>
      </c>
      <c r="G134" s="197" t="s">
        <v>990</v>
      </c>
      <c r="H134" s="211" t="s">
        <v>26</v>
      </c>
      <c r="I134" s="211" t="s">
        <v>34</v>
      </c>
      <c r="J134" s="222" t="s">
        <v>991</v>
      </c>
      <c r="K134" s="197" t="s">
        <v>582</v>
      </c>
      <c r="L134" s="197">
        <v>36.1</v>
      </c>
      <c r="M134" s="197">
        <v>17</v>
      </c>
      <c r="N134" s="208">
        <v>693652186</v>
      </c>
      <c r="O134" s="254" t="s">
        <v>583</v>
      </c>
    </row>
    <row r="135" spans="1:15" s="216" customFormat="1" ht="22.5">
      <c r="A135" s="195">
        <v>132</v>
      </c>
      <c r="B135" s="197" t="s">
        <v>47</v>
      </c>
      <c r="C135" s="197" t="s">
        <v>68</v>
      </c>
      <c r="D135" s="197" t="s">
        <v>584</v>
      </c>
      <c r="E135" s="197" t="s">
        <v>528</v>
      </c>
      <c r="F135" s="197" t="s">
        <v>992</v>
      </c>
      <c r="G135" s="197" t="s">
        <v>46</v>
      </c>
      <c r="H135" s="197" t="s">
        <v>27</v>
      </c>
      <c r="I135" s="197" t="s">
        <v>27</v>
      </c>
      <c r="J135" s="197" t="s">
        <v>993</v>
      </c>
      <c r="K135" s="197" t="s">
        <v>585</v>
      </c>
      <c r="L135" s="223">
        <v>48.3</v>
      </c>
      <c r="M135" s="223">
        <v>7</v>
      </c>
      <c r="N135" s="197">
        <v>696166868</v>
      </c>
      <c r="O135" s="260" t="s">
        <v>586</v>
      </c>
    </row>
    <row r="136" spans="1:15" s="216" customFormat="1" ht="24">
      <c r="A136" s="195">
        <v>133</v>
      </c>
      <c r="B136" s="197" t="s">
        <v>47</v>
      </c>
      <c r="C136" s="197" t="s">
        <v>68</v>
      </c>
      <c r="D136" s="197" t="s">
        <v>587</v>
      </c>
      <c r="E136" s="195" t="s">
        <v>719</v>
      </c>
      <c r="F136" s="195" t="s">
        <v>179</v>
      </c>
      <c r="G136" s="197" t="s">
        <v>588</v>
      </c>
      <c r="H136" s="197" t="s">
        <v>994</v>
      </c>
      <c r="I136" s="197" t="s">
        <v>189</v>
      </c>
      <c r="J136" s="197" t="s">
        <v>995</v>
      </c>
      <c r="K136" s="197" t="s">
        <v>589</v>
      </c>
      <c r="L136" s="197">
        <v>47.2</v>
      </c>
      <c r="M136" s="197">
        <v>4</v>
      </c>
      <c r="N136" s="208">
        <v>686492101</v>
      </c>
      <c r="O136" s="254" t="s">
        <v>590</v>
      </c>
    </row>
    <row r="137" spans="1:15" s="216" customFormat="1">
      <c r="A137" s="195">
        <v>134</v>
      </c>
      <c r="B137" s="197" t="s">
        <v>47</v>
      </c>
      <c r="C137" s="197" t="s">
        <v>69</v>
      </c>
      <c r="D137" s="197" t="s">
        <v>591</v>
      </c>
      <c r="E137" s="195" t="s">
        <v>719</v>
      </c>
      <c r="F137" s="195" t="s">
        <v>179</v>
      </c>
      <c r="G137" s="197" t="s">
        <v>996</v>
      </c>
      <c r="H137" s="197" t="s">
        <v>26</v>
      </c>
      <c r="I137" s="197" t="s">
        <v>26</v>
      </c>
      <c r="J137" s="197" t="s">
        <v>592</v>
      </c>
      <c r="K137" s="197" t="s">
        <v>593</v>
      </c>
      <c r="L137" s="197">
        <v>54.6</v>
      </c>
      <c r="M137" s="197">
        <v>12</v>
      </c>
      <c r="N137" s="197">
        <v>695342581</v>
      </c>
      <c r="O137" s="254" t="s">
        <v>594</v>
      </c>
    </row>
    <row r="138" spans="1:15" s="216" customFormat="1" ht="24">
      <c r="A138" s="195">
        <v>135</v>
      </c>
      <c r="B138" s="197" t="s">
        <v>47</v>
      </c>
      <c r="C138" s="197" t="s">
        <v>69</v>
      </c>
      <c r="D138" s="197" t="s">
        <v>595</v>
      </c>
      <c r="E138" s="195" t="s">
        <v>932</v>
      </c>
      <c r="F138" s="195" t="s">
        <v>179</v>
      </c>
      <c r="G138" s="197" t="s">
        <v>996</v>
      </c>
      <c r="H138" s="197" t="s">
        <v>36</v>
      </c>
      <c r="I138" s="197" t="s">
        <v>36</v>
      </c>
      <c r="J138" s="197" t="s">
        <v>596</v>
      </c>
      <c r="K138" s="197" t="s">
        <v>597</v>
      </c>
      <c r="L138" s="197">
        <v>3</v>
      </c>
      <c r="M138" s="197">
        <v>1</v>
      </c>
      <c r="N138" s="197">
        <v>672481227</v>
      </c>
      <c r="O138" s="254" t="s">
        <v>598</v>
      </c>
    </row>
    <row r="139" spans="1:15" s="216" customFormat="1" ht="22.5">
      <c r="A139" s="195">
        <v>136</v>
      </c>
      <c r="B139" s="197" t="s">
        <v>47</v>
      </c>
      <c r="C139" s="197" t="s">
        <v>69</v>
      </c>
      <c r="D139" s="197" t="s">
        <v>599</v>
      </c>
      <c r="E139" s="197" t="s">
        <v>528</v>
      </c>
      <c r="F139" s="197" t="s">
        <v>940</v>
      </c>
      <c r="G139" s="197" t="s">
        <v>46</v>
      </c>
      <c r="H139" s="197" t="s">
        <v>163</v>
      </c>
      <c r="I139" s="197" t="s">
        <v>163</v>
      </c>
      <c r="J139" s="197" t="s">
        <v>600</v>
      </c>
      <c r="K139" s="197" t="s">
        <v>601</v>
      </c>
      <c r="L139" s="197">
        <v>75.099999999999994</v>
      </c>
      <c r="M139" s="197">
        <v>3</v>
      </c>
      <c r="N139" s="197">
        <v>697399169</v>
      </c>
      <c r="O139" s="254" t="s">
        <v>602</v>
      </c>
    </row>
    <row r="140" spans="1:15" s="216" customFormat="1" ht="22.5">
      <c r="A140" s="195">
        <v>137</v>
      </c>
      <c r="B140" s="197" t="s">
        <v>47</v>
      </c>
      <c r="C140" s="197" t="s">
        <v>69</v>
      </c>
      <c r="D140" s="197" t="s">
        <v>603</v>
      </c>
      <c r="E140" s="195" t="s">
        <v>719</v>
      </c>
      <c r="F140" s="195" t="s">
        <v>179</v>
      </c>
      <c r="G140" s="197" t="s">
        <v>996</v>
      </c>
      <c r="H140" s="197" t="s">
        <v>163</v>
      </c>
      <c r="I140" s="197" t="s">
        <v>163</v>
      </c>
      <c r="J140" s="197" t="s">
        <v>604</v>
      </c>
      <c r="K140" s="197" t="s">
        <v>605</v>
      </c>
      <c r="L140" s="197">
        <v>57</v>
      </c>
      <c r="M140" s="197">
        <v>19</v>
      </c>
      <c r="N140" s="197">
        <v>677378797</v>
      </c>
      <c r="O140" s="254" t="s">
        <v>606</v>
      </c>
    </row>
    <row r="141" spans="1:15" s="216" customFormat="1" ht="22.5">
      <c r="A141" s="195">
        <v>138</v>
      </c>
      <c r="B141" s="197" t="s">
        <v>47</v>
      </c>
      <c r="C141" s="197" t="s">
        <v>69</v>
      </c>
      <c r="D141" s="197" t="s">
        <v>607</v>
      </c>
      <c r="E141" s="195" t="s">
        <v>719</v>
      </c>
      <c r="F141" s="195" t="s">
        <v>179</v>
      </c>
      <c r="G141" s="197" t="s">
        <v>997</v>
      </c>
      <c r="H141" s="197" t="s">
        <v>36</v>
      </c>
      <c r="I141" s="197" t="s">
        <v>36</v>
      </c>
      <c r="J141" s="197" t="s">
        <v>608</v>
      </c>
      <c r="K141" s="197" t="s">
        <v>609</v>
      </c>
      <c r="L141" s="197">
        <v>45.9</v>
      </c>
      <c r="M141" s="197">
        <v>19</v>
      </c>
      <c r="N141" s="197">
        <v>675637769</v>
      </c>
      <c r="O141" s="254" t="s">
        <v>610</v>
      </c>
    </row>
    <row r="142" spans="1:15" s="216" customFormat="1" ht="22.5">
      <c r="A142" s="195">
        <v>139</v>
      </c>
      <c r="B142" s="197" t="s">
        <v>47</v>
      </c>
      <c r="C142" s="197" t="s">
        <v>69</v>
      </c>
      <c r="D142" s="197" t="s">
        <v>599</v>
      </c>
      <c r="E142" s="197" t="s">
        <v>528</v>
      </c>
      <c r="F142" s="197" t="s">
        <v>940</v>
      </c>
      <c r="G142" s="197" t="s">
        <v>46</v>
      </c>
      <c r="H142" s="197" t="s">
        <v>37</v>
      </c>
      <c r="I142" s="197" t="s">
        <v>37</v>
      </c>
      <c r="J142" s="197" t="s">
        <v>611</v>
      </c>
      <c r="K142" s="197" t="s">
        <v>612</v>
      </c>
      <c r="L142" s="197">
        <v>53.6</v>
      </c>
      <c r="M142" s="197">
        <v>1</v>
      </c>
      <c r="N142" s="197">
        <v>694310213</v>
      </c>
      <c r="O142" s="254" t="s">
        <v>613</v>
      </c>
    </row>
    <row r="143" spans="1:15" s="216" customFormat="1" ht="22.5">
      <c r="A143" s="195">
        <v>140</v>
      </c>
      <c r="B143" s="197" t="s">
        <v>47</v>
      </c>
      <c r="C143" s="197" t="s">
        <v>69</v>
      </c>
      <c r="D143" s="197" t="s">
        <v>998</v>
      </c>
      <c r="E143" s="195" t="s">
        <v>719</v>
      </c>
      <c r="F143" s="195" t="s">
        <v>179</v>
      </c>
      <c r="G143" s="197" t="s">
        <v>996</v>
      </c>
      <c r="H143" s="197" t="s">
        <v>100</v>
      </c>
      <c r="I143" s="197" t="s">
        <v>99</v>
      </c>
      <c r="J143" s="197" t="s">
        <v>614</v>
      </c>
      <c r="K143" s="197" t="s">
        <v>615</v>
      </c>
      <c r="L143" s="197">
        <v>50</v>
      </c>
      <c r="M143" s="197">
        <v>48</v>
      </c>
      <c r="N143" s="197">
        <v>697724881</v>
      </c>
      <c r="O143" s="254" t="s">
        <v>616</v>
      </c>
    </row>
    <row r="144" spans="1:15" s="216" customFormat="1">
      <c r="A144" s="195">
        <v>141</v>
      </c>
      <c r="B144" s="197" t="s">
        <v>47</v>
      </c>
      <c r="C144" s="197" t="s">
        <v>69</v>
      </c>
      <c r="D144" s="197" t="s">
        <v>617</v>
      </c>
      <c r="E144" s="195" t="s">
        <v>719</v>
      </c>
      <c r="F144" s="195" t="s">
        <v>179</v>
      </c>
      <c r="G144" s="197" t="s">
        <v>996</v>
      </c>
      <c r="H144" s="197" t="s">
        <v>35</v>
      </c>
      <c r="I144" s="197" t="s">
        <v>35</v>
      </c>
      <c r="J144" s="197" t="s">
        <v>618</v>
      </c>
      <c r="K144" s="197" t="s">
        <v>619</v>
      </c>
      <c r="L144" s="197">
        <v>50.3</v>
      </c>
      <c r="M144" s="197">
        <v>6</v>
      </c>
      <c r="N144" s="197">
        <v>693171033</v>
      </c>
      <c r="O144" s="254" t="s">
        <v>620</v>
      </c>
    </row>
    <row r="145" spans="1:15" s="216" customFormat="1" ht="36">
      <c r="A145" s="195">
        <v>142</v>
      </c>
      <c r="B145" s="197" t="s">
        <v>47</v>
      </c>
      <c r="C145" s="194" t="s">
        <v>72</v>
      </c>
      <c r="D145" s="194" t="s">
        <v>999</v>
      </c>
      <c r="E145" s="195" t="s">
        <v>932</v>
      </c>
      <c r="F145" s="195" t="s">
        <v>179</v>
      </c>
      <c r="G145" s="194" t="s">
        <v>1000</v>
      </c>
      <c r="H145" s="194" t="s">
        <v>621</v>
      </c>
      <c r="I145" s="194" t="s">
        <v>36</v>
      </c>
      <c r="J145" s="194" t="s">
        <v>622</v>
      </c>
      <c r="K145" s="194" t="s">
        <v>623</v>
      </c>
      <c r="L145" s="194">
        <v>15</v>
      </c>
      <c r="M145" s="194">
        <v>1</v>
      </c>
      <c r="N145" s="224" t="s">
        <v>624</v>
      </c>
      <c r="O145" s="263" t="s">
        <v>625</v>
      </c>
    </row>
    <row r="146" spans="1:15" s="216" customFormat="1" ht="24">
      <c r="A146" s="195">
        <v>143</v>
      </c>
      <c r="B146" s="197" t="s">
        <v>47</v>
      </c>
      <c r="C146" s="194" t="s">
        <v>72</v>
      </c>
      <c r="D146" s="194" t="s">
        <v>626</v>
      </c>
      <c r="E146" s="195" t="s">
        <v>932</v>
      </c>
      <c r="F146" s="195" t="s">
        <v>179</v>
      </c>
      <c r="G146" s="194" t="s">
        <v>1001</v>
      </c>
      <c r="H146" s="194" t="s">
        <v>31</v>
      </c>
      <c r="I146" s="194" t="s">
        <v>31</v>
      </c>
      <c r="J146" s="194" t="s">
        <v>627</v>
      </c>
      <c r="K146" s="194" t="s">
        <v>628</v>
      </c>
      <c r="L146" s="194">
        <v>5</v>
      </c>
      <c r="M146" s="194">
        <v>1</v>
      </c>
      <c r="N146" s="225" t="s">
        <v>629</v>
      </c>
      <c r="O146" s="264" t="s">
        <v>630</v>
      </c>
    </row>
    <row r="147" spans="1:15" s="218" customFormat="1" ht="24">
      <c r="A147" s="195">
        <v>144</v>
      </c>
      <c r="B147" s="197" t="s">
        <v>47</v>
      </c>
      <c r="C147" s="211" t="s">
        <v>67</v>
      </c>
      <c r="D147" s="226" t="s">
        <v>1002</v>
      </c>
      <c r="E147" s="195" t="s">
        <v>719</v>
      </c>
      <c r="F147" s="195" t="s">
        <v>179</v>
      </c>
      <c r="G147" s="211" t="s">
        <v>966</v>
      </c>
      <c r="H147" s="211" t="s">
        <v>34</v>
      </c>
      <c r="I147" s="211" t="s">
        <v>99</v>
      </c>
      <c r="J147" s="211" t="s">
        <v>631</v>
      </c>
      <c r="K147" s="211" t="s">
        <v>632</v>
      </c>
      <c r="L147" s="211">
        <v>59.8</v>
      </c>
      <c r="M147" s="211">
        <v>1</v>
      </c>
      <c r="N147" s="208">
        <v>682790021</v>
      </c>
      <c r="O147" s="265" t="s">
        <v>633</v>
      </c>
    </row>
    <row r="148" spans="1:15" s="218" customFormat="1" ht="24">
      <c r="A148" s="195">
        <v>145</v>
      </c>
      <c r="B148" s="197" t="s">
        <v>47</v>
      </c>
      <c r="C148" s="211" t="s">
        <v>67</v>
      </c>
      <c r="D148" s="226" t="s">
        <v>1003</v>
      </c>
      <c r="E148" s="195" t="s">
        <v>719</v>
      </c>
      <c r="F148" s="195" t="s">
        <v>179</v>
      </c>
      <c r="G148" s="211" t="s">
        <v>966</v>
      </c>
      <c r="H148" s="211" t="s">
        <v>34</v>
      </c>
      <c r="I148" s="211" t="s">
        <v>34</v>
      </c>
      <c r="J148" s="211" t="s">
        <v>634</v>
      </c>
      <c r="K148" s="211" t="s">
        <v>635</v>
      </c>
      <c r="L148" s="211">
        <v>63.4</v>
      </c>
      <c r="M148" s="211">
        <v>8</v>
      </c>
      <c r="N148" s="208">
        <v>677100396</v>
      </c>
      <c r="O148" s="265" t="s">
        <v>636</v>
      </c>
    </row>
    <row r="149" spans="1:15" s="218" customFormat="1" ht="24">
      <c r="A149" s="195">
        <v>146</v>
      </c>
      <c r="B149" s="197" t="s">
        <v>47</v>
      </c>
      <c r="C149" s="211" t="s">
        <v>67</v>
      </c>
      <c r="D149" s="226" t="s">
        <v>1004</v>
      </c>
      <c r="E149" s="195" t="s">
        <v>719</v>
      </c>
      <c r="F149" s="195" t="s">
        <v>179</v>
      </c>
      <c r="G149" s="211" t="s">
        <v>966</v>
      </c>
      <c r="H149" s="211" t="s">
        <v>23</v>
      </c>
      <c r="I149" s="211" t="s">
        <v>99</v>
      </c>
      <c r="J149" s="211" t="s">
        <v>637</v>
      </c>
      <c r="K149" s="211" t="s">
        <v>638</v>
      </c>
      <c r="L149" s="211">
        <v>62.6</v>
      </c>
      <c r="M149" s="211">
        <v>1</v>
      </c>
      <c r="N149" s="208">
        <v>676474546</v>
      </c>
      <c r="O149" s="265" t="s">
        <v>639</v>
      </c>
    </row>
    <row r="150" spans="1:15" s="218" customFormat="1" ht="36">
      <c r="A150" s="195">
        <v>147</v>
      </c>
      <c r="B150" s="197" t="s">
        <v>47</v>
      </c>
      <c r="C150" s="211" t="s">
        <v>67</v>
      </c>
      <c r="D150" s="226" t="s">
        <v>1005</v>
      </c>
      <c r="E150" s="195" t="s">
        <v>719</v>
      </c>
      <c r="F150" s="195" t="s">
        <v>179</v>
      </c>
      <c r="G150" s="211" t="s">
        <v>966</v>
      </c>
      <c r="H150" s="211" t="s">
        <v>26</v>
      </c>
      <c r="I150" s="211" t="s">
        <v>99</v>
      </c>
      <c r="J150" s="211" t="s">
        <v>640</v>
      </c>
      <c r="K150" s="211" t="s">
        <v>641</v>
      </c>
      <c r="L150" s="211">
        <v>65.2</v>
      </c>
      <c r="M150" s="211">
        <v>1</v>
      </c>
      <c r="N150" s="208">
        <v>695388971</v>
      </c>
      <c r="O150" s="265" t="s">
        <v>642</v>
      </c>
    </row>
    <row r="151" spans="1:15" s="218" customFormat="1" ht="24">
      <c r="A151" s="195">
        <v>148</v>
      </c>
      <c r="B151" s="197" t="s">
        <v>47</v>
      </c>
      <c r="C151" s="211" t="s">
        <v>67</v>
      </c>
      <c r="D151" s="226" t="s">
        <v>1006</v>
      </c>
      <c r="E151" s="195" t="s">
        <v>719</v>
      </c>
      <c r="F151" s="195" t="s">
        <v>179</v>
      </c>
      <c r="G151" s="211" t="s">
        <v>643</v>
      </c>
      <c r="H151" s="211" t="s">
        <v>1007</v>
      </c>
      <c r="I151" s="211" t="s">
        <v>1007</v>
      </c>
      <c r="J151" s="211" t="s">
        <v>644</v>
      </c>
      <c r="K151" s="197" t="s">
        <v>645</v>
      </c>
      <c r="L151" s="211">
        <v>47.7</v>
      </c>
      <c r="M151" s="211">
        <v>2</v>
      </c>
      <c r="N151" s="208">
        <v>696277786</v>
      </c>
      <c r="O151" s="254" t="s">
        <v>646</v>
      </c>
    </row>
    <row r="152" spans="1:15" s="216" customFormat="1" ht="22.5">
      <c r="A152" s="195">
        <v>149</v>
      </c>
      <c r="B152" s="197" t="s">
        <v>47</v>
      </c>
      <c r="C152" s="197" t="s">
        <v>75</v>
      </c>
      <c r="D152" s="197" t="s">
        <v>647</v>
      </c>
      <c r="E152" s="197" t="s">
        <v>528</v>
      </c>
      <c r="F152" s="197" t="s">
        <v>940</v>
      </c>
      <c r="G152" s="197" t="s">
        <v>46</v>
      </c>
      <c r="H152" s="197" t="s">
        <v>100</v>
      </c>
      <c r="I152" s="197" t="s">
        <v>100</v>
      </c>
      <c r="J152" s="197" t="s">
        <v>648</v>
      </c>
      <c r="K152" s="197" t="s">
        <v>649</v>
      </c>
      <c r="L152" s="197">
        <v>81.3</v>
      </c>
      <c r="M152" s="197">
        <v>1</v>
      </c>
      <c r="N152" s="197">
        <v>692650968</v>
      </c>
      <c r="O152" s="254" t="s">
        <v>650</v>
      </c>
    </row>
    <row r="153" spans="1:15" s="216" customFormat="1" ht="24">
      <c r="A153" s="195">
        <v>150</v>
      </c>
      <c r="B153" s="197" t="s">
        <v>47</v>
      </c>
      <c r="C153" s="197" t="s">
        <v>75</v>
      </c>
      <c r="D153" s="197" t="s">
        <v>651</v>
      </c>
      <c r="E153" s="195" t="s">
        <v>719</v>
      </c>
      <c r="F153" s="195" t="s">
        <v>179</v>
      </c>
      <c r="G153" s="197" t="s">
        <v>1000</v>
      </c>
      <c r="H153" s="197" t="s">
        <v>100</v>
      </c>
      <c r="I153" s="197" t="s">
        <v>100</v>
      </c>
      <c r="J153" s="197" t="s">
        <v>652</v>
      </c>
      <c r="K153" s="197" t="s">
        <v>653</v>
      </c>
      <c r="L153" s="197">
        <v>47.8</v>
      </c>
      <c r="M153" s="197">
        <v>98</v>
      </c>
      <c r="N153" s="208">
        <v>694412093</v>
      </c>
      <c r="O153" s="254" t="s">
        <v>654</v>
      </c>
    </row>
    <row r="154" spans="1:15" s="216" customFormat="1">
      <c r="A154" s="195">
        <v>151</v>
      </c>
      <c r="B154" s="197" t="s">
        <v>47</v>
      </c>
      <c r="C154" s="197" t="s">
        <v>75</v>
      </c>
      <c r="D154" s="197" t="s">
        <v>655</v>
      </c>
      <c r="E154" s="195" t="s">
        <v>719</v>
      </c>
      <c r="F154" s="195" t="s">
        <v>179</v>
      </c>
      <c r="G154" s="197" t="s">
        <v>938</v>
      </c>
      <c r="H154" s="197" t="s">
        <v>27</v>
      </c>
      <c r="I154" s="197" t="s">
        <v>27</v>
      </c>
      <c r="J154" s="197" t="s">
        <v>656</v>
      </c>
      <c r="K154" s="197" t="s">
        <v>657</v>
      </c>
      <c r="L154" s="197">
        <v>47.1</v>
      </c>
      <c r="M154" s="197">
        <v>86</v>
      </c>
      <c r="N154" s="197">
        <v>699771857</v>
      </c>
      <c r="O154" s="254" t="s">
        <v>658</v>
      </c>
    </row>
    <row r="155" spans="1:15" s="216" customFormat="1" ht="24">
      <c r="A155" s="195">
        <v>152</v>
      </c>
      <c r="B155" s="197" t="s">
        <v>47</v>
      </c>
      <c r="C155" s="197" t="s">
        <v>75</v>
      </c>
      <c r="D155" s="197" t="s">
        <v>659</v>
      </c>
      <c r="E155" s="195" t="s">
        <v>719</v>
      </c>
      <c r="F155" s="195" t="s">
        <v>179</v>
      </c>
      <c r="G155" s="197" t="s">
        <v>1008</v>
      </c>
      <c r="H155" s="197" t="s">
        <v>29</v>
      </c>
      <c r="I155" s="197" t="s">
        <v>29</v>
      </c>
      <c r="J155" s="197" t="s">
        <v>660</v>
      </c>
      <c r="K155" s="197" t="s">
        <v>661</v>
      </c>
      <c r="L155" s="197">
        <v>22.7</v>
      </c>
      <c r="M155" s="197">
        <v>4</v>
      </c>
      <c r="N155" s="208">
        <v>686452973</v>
      </c>
      <c r="O155" s="254" t="s">
        <v>662</v>
      </c>
    </row>
    <row r="156" spans="1:15" s="216" customFormat="1" ht="24">
      <c r="A156" s="195">
        <v>153</v>
      </c>
      <c r="B156" s="197" t="s">
        <v>47</v>
      </c>
      <c r="C156" s="197" t="s">
        <v>75</v>
      </c>
      <c r="D156" s="197" t="s">
        <v>663</v>
      </c>
      <c r="E156" s="195" t="s">
        <v>719</v>
      </c>
      <c r="F156" s="195" t="s">
        <v>179</v>
      </c>
      <c r="G156" s="197" t="s">
        <v>643</v>
      </c>
      <c r="H156" s="197" t="s">
        <v>98</v>
      </c>
      <c r="I156" s="197" t="s">
        <v>98</v>
      </c>
      <c r="J156" s="197" t="s">
        <v>664</v>
      </c>
      <c r="K156" s="197" t="s">
        <v>665</v>
      </c>
      <c r="L156" s="197">
        <v>37.299999999999997</v>
      </c>
      <c r="M156" s="197">
        <v>141</v>
      </c>
      <c r="N156" s="208">
        <v>355682459463</v>
      </c>
      <c r="O156" s="254" t="s">
        <v>666</v>
      </c>
    </row>
    <row r="157" spans="1:15" s="216" customFormat="1" ht="24">
      <c r="A157" s="195">
        <v>154</v>
      </c>
      <c r="B157" s="197" t="s">
        <v>47</v>
      </c>
      <c r="C157" s="197" t="s">
        <v>75</v>
      </c>
      <c r="D157" s="197" t="s">
        <v>667</v>
      </c>
      <c r="E157" s="195" t="s">
        <v>719</v>
      </c>
      <c r="F157" s="195" t="s">
        <v>179</v>
      </c>
      <c r="G157" s="197" t="s">
        <v>643</v>
      </c>
      <c r="H157" s="197" t="s">
        <v>98</v>
      </c>
      <c r="I157" s="197" t="s">
        <v>98</v>
      </c>
      <c r="J157" s="197" t="s">
        <v>668</v>
      </c>
      <c r="K157" s="197" t="s">
        <v>669</v>
      </c>
      <c r="L157" s="197">
        <v>48.7</v>
      </c>
      <c r="M157" s="197">
        <v>97</v>
      </c>
      <c r="N157" s="197">
        <v>682738877</v>
      </c>
      <c r="O157" s="254" t="s">
        <v>670</v>
      </c>
    </row>
    <row r="158" spans="1:15" s="216" customFormat="1" ht="22.5">
      <c r="A158" s="195">
        <v>155</v>
      </c>
      <c r="B158" s="197" t="s">
        <v>47</v>
      </c>
      <c r="C158" s="197" t="s">
        <v>75</v>
      </c>
      <c r="D158" s="197" t="s">
        <v>671</v>
      </c>
      <c r="E158" s="195" t="s">
        <v>719</v>
      </c>
      <c r="F158" s="195" t="s">
        <v>179</v>
      </c>
      <c r="G158" s="197" t="s">
        <v>938</v>
      </c>
      <c r="H158" s="197" t="s">
        <v>36</v>
      </c>
      <c r="I158" s="197" t="s">
        <v>36</v>
      </c>
      <c r="J158" s="197" t="s">
        <v>672</v>
      </c>
      <c r="K158" s="197" t="s">
        <v>673</v>
      </c>
      <c r="L158" s="197">
        <v>45.1</v>
      </c>
      <c r="M158" s="197">
        <v>66</v>
      </c>
      <c r="N158" s="197">
        <v>675883117</v>
      </c>
      <c r="O158" s="254" t="s">
        <v>674</v>
      </c>
    </row>
    <row r="159" spans="1:15" s="216" customFormat="1" ht="22.5">
      <c r="A159" s="195">
        <v>156</v>
      </c>
      <c r="B159" s="197" t="s">
        <v>47</v>
      </c>
      <c r="C159" s="197" t="s">
        <v>675</v>
      </c>
      <c r="D159" s="197" t="s">
        <v>1009</v>
      </c>
      <c r="E159" s="195" t="s">
        <v>932</v>
      </c>
      <c r="F159" s="195" t="s">
        <v>179</v>
      </c>
      <c r="G159" s="197" t="s">
        <v>1010</v>
      </c>
      <c r="H159" s="197" t="s">
        <v>24</v>
      </c>
      <c r="I159" s="197" t="s">
        <v>24</v>
      </c>
      <c r="J159" s="197" t="s">
        <v>1011</v>
      </c>
      <c r="K159" s="197" t="s">
        <v>676</v>
      </c>
      <c r="L159" s="197">
        <v>1</v>
      </c>
      <c r="M159" s="197">
        <v>1</v>
      </c>
      <c r="N159" s="197">
        <v>692087717</v>
      </c>
      <c r="O159" s="260" t="s">
        <v>677</v>
      </c>
    </row>
    <row r="160" spans="1:15" s="216" customFormat="1" ht="22.5">
      <c r="A160" s="195">
        <v>157</v>
      </c>
      <c r="B160" s="197" t="s">
        <v>47</v>
      </c>
      <c r="C160" s="197" t="s">
        <v>675</v>
      </c>
      <c r="D160" s="197" t="s">
        <v>1009</v>
      </c>
      <c r="E160" s="197" t="s">
        <v>528</v>
      </c>
      <c r="F160" s="197" t="s">
        <v>940</v>
      </c>
      <c r="G160" s="197" t="s">
        <v>46</v>
      </c>
      <c r="H160" s="197" t="s">
        <v>27</v>
      </c>
      <c r="I160" s="197" t="s">
        <v>27</v>
      </c>
      <c r="J160" s="197" t="s">
        <v>1012</v>
      </c>
      <c r="K160" s="197" t="s">
        <v>678</v>
      </c>
      <c r="L160" s="197">
        <v>33.1</v>
      </c>
      <c r="M160" s="197">
        <v>12</v>
      </c>
      <c r="N160" s="208">
        <v>698545865</v>
      </c>
      <c r="O160" s="254" t="s">
        <v>679</v>
      </c>
    </row>
    <row r="161" spans="1:15" s="216" customFormat="1" ht="24">
      <c r="A161" s="195">
        <v>158</v>
      </c>
      <c r="B161" s="197" t="s">
        <v>47</v>
      </c>
      <c r="C161" s="197" t="s">
        <v>675</v>
      </c>
      <c r="D161" s="197" t="s">
        <v>1013</v>
      </c>
      <c r="E161" s="195" t="s">
        <v>932</v>
      </c>
      <c r="F161" s="195" t="s">
        <v>179</v>
      </c>
      <c r="G161" s="197" t="s">
        <v>1000</v>
      </c>
      <c r="H161" s="197" t="s">
        <v>36</v>
      </c>
      <c r="I161" s="197" t="s">
        <v>36</v>
      </c>
      <c r="J161" s="197" t="s">
        <v>1014</v>
      </c>
      <c r="K161" s="197" t="s">
        <v>680</v>
      </c>
      <c r="L161" s="197">
        <v>1</v>
      </c>
      <c r="M161" s="197">
        <v>1</v>
      </c>
      <c r="N161" s="197">
        <v>694433299</v>
      </c>
      <c r="O161" s="260" t="s">
        <v>681</v>
      </c>
    </row>
    <row r="162" spans="1:15" s="230" customFormat="1" ht="24">
      <c r="A162" s="195">
        <v>159</v>
      </c>
      <c r="B162" s="227" t="s">
        <v>49</v>
      </c>
      <c r="C162" s="227" t="s">
        <v>1015</v>
      </c>
      <c r="D162" s="228" t="s">
        <v>795</v>
      </c>
      <c r="E162" s="195" t="s">
        <v>932</v>
      </c>
      <c r="F162" s="195" t="s">
        <v>179</v>
      </c>
      <c r="G162" s="229" t="s">
        <v>1016</v>
      </c>
      <c r="H162" s="211" t="s">
        <v>98</v>
      </c>
      <c r="I162" s="211" t="s">
        <v>98</v>
      </c>
      <c r="J162" s="227" t="s">
        <v>796</v>
      </c>
      <c r="K162" s="227" t="s">
        <v>797</v>
      </c>
      <c r="L162" s="227">
        <v>1</v>
      </c>
      <c r="M162" s="227">
        <v>6</v>
      </c>
      <c r="N162" s="227">
        <v>699778868</v>
      </c>
      <c r="O162" s="248" t="s">
        <v>798</v>
      </c>
    </row>
    <row r="163" spans="1:15" s="230" customFormat="1" ht="24">
      <c r="A163" s="195">
        <v>160</v>
      </c>
      <c r="B163" s="227" t="s">
        <v>49</v>
      </c>
      <c r="C163" s="227" t="s">
        <v>1015</v>
      </c>
      <c r="D163" s="228" t="s">
        <v>795</v>
      </c>
      <c r="E163" s="195" t="s">
        <v>932</v>
      </c>
      <c r="F163" s="195" t="s">
        <v>179</v>
      </c>
      <c r="G163" s="227" t="s">
        <v>1017</v>
      </c>
      <c r="H163" s="211" t="s">
        <v>34</v>
      </c>
      <c r="I163" s="211" t="s">
        <v>36</v>
      </c>
      <c r="J163" s="227" t="s">
        <v>799</v>
      </c>
      <c r="K163" s="227" t="s">
        <v>800</v>
      </c>
      <c r="L163" s="227">
        <v>2</v>
      </c>
      <c r="M163" s="227">
        <v>2</v>
      </c>
      <c r="N163" s="227">
        <v>675215241</v>
      </c>
      <c r="O163" s="248" t="s">
        <v>801</v>
      </c>
    </row>
    <row r="164" spans="1:15" s="230" customFormat="1" ht="22.5">
      <c r="A164" s="195">
        <v>161</v>
      </c>
      <c r="B164" s="227" t="s">
        <v>49</v>
      </c>
      <c r="C164" s="227" t="s">
        <v>1015</v>
      </c>
      <c r="D164" s="228" t="s">
        <v>802</v>
      </c>
      <c r="E164" s="195" t="s">
        <v>932</v>
      </c>
      <c r="F164" s="195" t="s">
        <v>179</v>
      </c>
      <c r="G164" s="229" t="s">
        <v>1018</v>
      </c>
      <c r="H164" s="211" t="s">
        <v>26</v>
      </c>
      <c r="I164" s="211" t="s">
        <v>26</v>
      </c>
      <c r="J164" s="227" t="s">
        <v>803</v>
      </c>
      <c r="K164" s="227" t="s">
        <v>804</v>
      </c>
      <c r="L164" s="227">
        <v>1</v>
      </c>
      <c r="M164" s="227">
        <v>3</v>
      </c>
      <c r="N164" s="227">
        <v>699778868</v>
      </c>
      <c r="O164" s="248" t="s">
        <v>805</v>
      </c>
    </row>
    <row r="165" spans="1:15" s="230" customFormat="1" ht="24">
      <c r="A165" s="195">
        <v>162</v>
      </c>
      <c r="B165" s="227" t="s">
        <v>49</v>
      </c>
      <c r="C165" s="227" t="s">
        <v>1015</v>
      </c>
      <c r="D165" s="228" t="s">
        <v>802</v>
      </c>
      <c r="E165" s="195" t="s">
        <v>932</v>
      </c>
      <c r="F165" s="195" t="s">
        <v>179</v>
      </c>
      <c r="G165" s="229" t="s">
        <v>1019</v>
      </c>
      <c r="H165" s="211" t="s">
        <v>26</v>
      </c>
      <c r="I165" s="211" t="s">
        <v>16</v>
      </c>
      <c r="J165" s="227" t="s">
        <v>806</v>
      </c>
      <c r="K165" s="227" t="s">
        <v>807</v>
      </c>
      <c r="L165" s="227">
        <v>1.3</v>
      </c>
      <c r="M165" s="227">
        <v>2</v>
      </c>
      <c r="N165" s="227">
        <v>693706389</v>
      </c>
      <c r="O165" s="248" t="s">
        <v>808</v>
      </c>
    </row>
    <row r="166" spans="1:15" s="230" customFormat="1" ht="22.5">
      <c r="A166" s="195">
        <v>163</v>
      </c>
      <c r="B166" s="227" t="s">
        <v>49</v>
      </c>
      <c r="C166" s="227" t="s">
        <v>1015</v>
      </c>
      <c r="D166" s="201" t="s">
        <v>809</v>
      </c>
      <c r="E166" s="195" t="s">
        <v>932</v>
      </c>
      <c r="F166" s="195" t="s">
        <v>179</v>
      </c>
      <c r="G166" s="229" t="s">
        <v>1020</v>
      </c>
      <c r="H166" s="227" t="s">
        <v>100</v>
      </c>
      <c r="I166" s="211" t="s">
        <v>36</v>
      </c>
      <c r="J166" s="227" t="s">
        <v>810</v>
      </c>
      <c r="K166" s="227" t="s">
        <v>811</v>
      </c>
      <c r="L166" s="227">
        <v>8.3000000000000007</v>
      </c>
      <c r="M166" s="227">
        <v>2</v>
      </c>
      <c r="N166" s="227">
        <v>685549072</v>
      </c>
      <c r="O166" s="266" t="s">
        <v>812</v>
      </c>
    </row>
    <row r="167" spans="1:15" s="230" customFormat="1" ht="15" customHeight="1">
      <c r="A167" s="195">
        <v>164</v>
      </c>
      <c r="B167" s="227" t="s">
        <v>49</v>
      </c>
      <c r="C167" s="231" t="s">
        <v>49</v>
      </c>
      <c r="D167" s="227" t="s">
        <v>1021</v>
      </c>
      <c r="E167" s="195" t="s">
        <v>719</v>
      </c>
      <c r="F167" s="195" t="s">
        <v>179</v>
      </c>
      <c r="G167" s="227" t="s">
        <v>1023</v>
      </c>
      <c r="H167" s="227" t="s">
        <v>11</v>
      </c>
      <c r="I167" s="227" t="s">
        <v>11</v>
      </c>
      <c r="J167" s="232" t="s">
        <v>813</v>
      </c>
      <c r="K167" s="232" t="s">
        <v>814</v>
      </c>
      <c r="L167" s="227">
        <v>37.1</v>
      </c>
      <c r="M167" s="227">
        <v>52</v>
      </c>
      <c r="N167" s="232">
        <v>684274488</v>
      </c>
      <c r="O167" s="267" t="s">
        <v>815</v>
      </c>
    </row>
    <row r="168" spans="1:15" s="230" customFormat="1" ht="24">
      <c r="A168" s="195">
        <v>165</v>
      </c>
      <c r="B168" s="227" t="s">
        <v>49</v>
      </c>
      <c r="C168" s="231" t="s">
        <v>49</v>
      </c>
      <c r="D168" s="227" t="s">
        <v>1024</v>
      </c>
      <c r="E168" s="195" t="s">
        <v>719</v>
      </c>
      <c r="F168" s="195" t="s">
        <v>179</v>
      </c>
      <c r="G168" s="227" t="s">
        <v>1023</v>
      </c>
      <c r="H168" s="227" t="s">
        <v>25</v>
      </c>
      <c r="I168" s="227" t="s">
        <v>25</v>
      </c>
      <c r="J168" s="232" t="s">
        <v>816</v>
      </c>
      <c r="K168" s="232" t="s">
        <v>817</v>
      </c>
      <c r="L168" s="227">
        <v>31.3</v>
      </c>
      <c r="M168" s="227">
        <v>11</v>
      </c>
      <c r="N168" s="232">
        <v>672125411</v>
      </c>
      <c r="O168" s="267" t="s">
        <v>818</v>
      </c>
    </row>
    <row r="169" spans="1:15" s="230" customFormat="1" ht="24">
      <c r="A169" s="195">
        <v>166</v>
      </c>
      <c r="B169" s="227" t="s">
        <v>49</v>
      </c>
      <c r="C169" s="231" t="s">
        <v>49</v>
      </c>
      <c r="D169" s="227" t="s">
        <v>1025</v>
      </c>
      <c r="E169" s="195" t="s">
        <v>719</v>
      </c>
      <c r="F169" s="195" t="s">
        <v>179</v>
      </c>
      <c r="G169" s="227" t="s">
        <v>1026</v>
      </c>
      <c r="H169" s="227" t="s">
        <v>11</v>
      </c>
      <c r="I169" s="227" t="s">
        <v>11</v>
      </c>
      <c r="J169" s="232" t="s">
        <v>819</v>
      </c>
      <c r="K169" s="232" t="s">
        <v>820</v>
      </c>
      <c r="L169" s="227">
        <v>39.4</v>
      </c>
      <c r="M169" s="232">
        <v>57</v>
      </c>
      <c r="N169" s="232">
        <v>672323372</v>
      </c>
      <c r="O169" s="267" t="s">
        <v>821</v>
      </c>
    </row>
    <row r="170" spans="1:15" s="230" customFormat="1" ht="24">
      <c r="A170" s="195">
        <v>167</v>
      </c>
      <c r="B170" s="227" t="s">
        <v>49</v>
      </c>
      <c r="C170" s="227" t="s">
        <v>1027</v>
      </c>
      <c r="D170" s="227" t="s">
        <v>1028</v>
      </c>
      <c r="E170" s="195" t="s">
        <v>719</v>
      </c>
      <c r="F170" s="195" t="s">
        <v>179</v>
      </c>
      <c r="G170" s="227" t="s">
        <v>1029</v>
      </c>
      <c r="H170" s="227" t="s">
        <v>1030</v>
      </c>
      <c r="I170" s="227" t="s">
        <v>1030</v>
      </c>
      <c r="J170" s="227" t="s">
        <v>1031</v>
      </c>
      <c r="K170" s="233" t="s">
        <v>822</v>
      </c>
      <c r="L170" s="227">
        <v>62.1</v>
      </c>
      <c r="M170" s="227">
        <v>19</v>
      </c>
      <c r="N170" s="234">
        <v>699325919</v>
      </c>
      <c r="O170" s="267" t="s">
        <v>823</v>
      </c>
    </row>
    <row r="171" spans="1:15" s="230" customFormat="1" ht="22.5">
      <c r="A171" s="195">
        <v>168</v>
      </c>
      <c r="B171" s="227" t="s">
        <v>49</v>
      </c>
      <c r="C171" s="227" t="s">
        <v>1027</v>
      </c>
      <c r="D171" s="227" t="s">
        <v>1032</v>
      </c>
      <c r="E171" s="227" t="s">
        <v>1022</v>
      </c>
      <c r="F171" s="227" t="s">
        <v>940</v>
      </c>
      <c r="G171" s="227" t="s">
        <v>824</v>
      </c>
      <c r="H171" s="227" t="s">
        <v>1033</v>
      </c>
      <c r="I171" s="227" t="s">
        <v>1033</v>
      </c>
      <c r="J171" s="227" t="s">
        <v>1034</v>
      </c>
      <c r="K171" s="233" t="s">
        <v>825</v>
      </c>
      <c r="L171" s="227">
        <v>52</v>
      </c>
      <c r="M171" s="227">
        <v>2</v>
      </c>
      <c r="N171" s="234">
        <v>676970909</v>
      </c>
      <c r="O171" s="267" t="s">
        <v>826</v>
      </c>
    </row>
    <row r="172" spans="1:15" s="230" customFormat="1" ht="36">
      <c r="A172" s="195">
        <v>169</v>
      </c>
      <c r="B172" s="227" t="s">
        <v>49</v>
      </c>
      <c r="C172" s="227" t="s">
        <v>827</v>
      </c>
      <c r="D172" s="227" t="s">
        <v>1035</v>
      </c>
      <c r="E172" s="195" t="s">
        <v>932</v>
      </c>
      <c r="F172" s="195" t="s">
        <v>179</v>
      </c>
      <c r="G172" s="227" t="s">
        <v>1036</v>
      </c>
      <c r="H172" s="211" t="s">
        <v>828</v>
      </c>
      <c r="I172" s="227" t="s">
        <v>36</v>
      </c>
      <c r="J172" s="197" t="s">
        <v>829</v>
      </c>
      <c r="K172" s="194" t="s">
        <v>830</v>
      </c>
      <c r="L172" s="197">
        <v>5</v>
      </c>
      <c r="M172" s="197">
        <v>1</v>
      </c>
      <c r="N172" s="208">
        <v>696389425</v>
      </c>
      <c r="O172" s="268" t="s">
        <v>831</v>
      </c>
    </row>
    <row r="173" spans="1:15" s="230" customFormat="1" ht="22.5">
      <c r="A173" s="195">
        <v>170</v>
      </c>
      <c r="B173" s="227" t="s">
        <v>49</v>
      </c>
      <c r="C173" s="227" t="s">
        <v>827</v>
      </c>
      <c r="D173" s="227" t="s">
        <v>1037</v>
      </c>
      <c r="E173" s="195" t="s">
        <v>932</v>
      </c>
      <c r="F173" s="195" t="s">
        <v>179</v>
      </c>
      <c r="G173" s="227" t="s">
        <v>832</v>
      </c>
      <c r="H173" s="211" t="s">
        <v>24</v>
      </c>
      <c r="I173" s="227" t="s">
        <v>833</v>
      </c>
      <c r="J173" s="197" t="s">
        <v>834</v>
      </c>
      <c r="K173" s="235" t="s">
        <v>835</v>
      </c>
      <c r="L173" s="201">
        <v>4.5</v>
      </c>
      <c r="M173" s="201">
        <v>1</v>
      </c>
      <c r="N173" s="227">
        <v>692670862</v>
      </c>
      <c r="O173" s="269" t="s">
        <v>836</v>
      </c>
    </row>
    <row r="174" spans="1:15" s="230" customFormat="1" ht="24">
      <c r="A174" s="195">
        <v>171</v>
      </c>
      <c r="B174" s="227" t="s">
        <v>49</v>
      </c>
      <c r="C174" s="227" t="s">
        <v>827</v>
      </c>
      <c r="D174" s="227" t="s">
        <v>1038</v>
      </c>
      <c r="E174" s="195" t="s">
        <v>932</v>
      </c>
      <c r="F174" s="195" t="s">
        <v>179</v>
      </c>
      <c r="G174" s="227" t="s">
        <v>1039</v>
      </c>
      <c r="H174" s="211" t="s">
        <v>837</v>
      </c>
      <c r="I174" s="227" t="s">
        <v>100</v>
      </c>
      <c r="J174" s="197" t="s">
        <v>838</v>
      </c>
      <c r="K174" s="236" t="s">
        <v>839</v>
      </c>
      <c r="L174" s="197">
        <v>19</v>
      </c>
      <c r="M174" s="197">
        <v>2</v>
      </c>
      <c r="N174" s="227">
        <v>686795404</v>
      </c>
      <c r="O174" s="270" t="s">
        <v>840</v>
      </c>
    </row>
    <row r="175" spans="1:15" s="230" customFormat="1" ht="36">
      <c r="A175" s="195">
        <v>172</v>
      </c>
      <c r="B175" s="227" t="s">
        <v>49</v>
      </c>
      <c r="C175" s="227" t="s">
        <v>79</v>
      </c>
      <c r="D175" s="227" t="s">
        <v>1040</v>
      </c>
      <c r="E175" s="195" t="s">
        <v>719</v>
      </c>
      <c r="F175" s="195" t="s">
        <v>179</v>
      </c>
      <c r="G175" s="227" t="s">
        <v>956</v>
      </c>
      <c r="H175" s="227" t="s">
        <v>841</v>
      </c>
      <c r="I175" s="227" t="s">
        <v>16</v>
      </c>
      <c r="J175" s="227" t="s">
        <v>842</v>
      </c>
      <c r="K175" s="232" t="s">
        <v>843</v>
      </c>
      <c r="L175" s="232">
        <v>49.2</v>
      </c>
      <c r="M175" s="232">
        <v>2</v>
      </c>
      <c r="N175" s="234">
        <v>675304853</v>
      </c>
      <c r="O175" s="267" t="s">
        <v>844</v>
      </c>
    </row>
    <row r="176" spans="1:15" s="230" customFormat="1" ht="22.5">
      <c r="A176" s="195">
        <v>173</v>
      </c>
      <c r="B176" s="227" t="s">
        <v>49</v>
      </c>
      <c r="C176" s="227" t="s">
        <v>79</v>
      </c>
      <c r="D176" s="227" t="s">
        <v>1041</v>
      </c>
      <c r="E176" s="195" t="s">
        <v>932</v>
      </c>
      <c r="F176" s="195" t="s">
        <v>179</v>
      </c>
      <c r="G176" s="227" t="s">
        <v>1042</v>
      </c>
      <c r="H176" s="227" t="s">
        <v>36</v>
      </c>
      <c r="I176" s="227" t="s">
        <v>174</v>
      </c>
      <c r="J176" s="227" t="s">
        <v>845</v>
      </c>
      <c r="K176" s="232" t="s">
        <v>846</v>
      </c>
      <c r="L176" s="232">
        <v>4</v>
      </c>
      <c r="M176" s="232">
        <v>3</v>
      </c>
      <c r="N176" s="202">
        <v>685589883</v>
      </c>
      <c r="O176" s="271" t="s">
        <v>847</v>
      </c>
    </row>
    <row r="177" spans="1:15" s="230" customFormat="1" ht="24">
      <c r="A177" s="195">
        <v>174</v>
      </c>
      <c r="B177" s="227" t="s">
        <v>49</v>
      </c>
      <c r="C177" s="227" t="s">
        <v>79</v>
      </c>
      <c r="D177" s="227" t="s">
        <v>848</v>
      </c>
      <c r="E177" s="195" t="s">
        <v>719</v>
      </c>
      <c r="F177" s="195" t="s">
        <v>179</v>
      </c>
      <c r="G177" s="227" t="s">
        <v>1042</v>
      </c>
      <c r="H177" s="227" t="s">
        <v>36</v>
      </c>
      <c r="I177" s="227" t="s">
        <v>36</v>
      </c>
      <c r="J177" s="227" t="s">
        <v>849</v>
      </c>
      <c r="K177" s="232" t="s">
        <v>850</v>
      </c>
      <c r="L177" s="232">
        <v>58.4</v>
      </c>
      <c r="M177" s="232">
        <v>2</v>
      </c>
      <c r="N177" s="234">
        <v>688178502</v>
      </c>
      <c r="O177" s="267" t="s">
        <v>851</v>
      </c>
    </row>
    <row r="178" spans="1:15" s="230" customFormat="1" ht="22.5">
      <c r="A178" s="195">
        <v>175</v>
      </c>
      <c r="B178" s="227" t="s">
        <v>49</v>
      </c>
      <c r="C178" s="227" t="s">
        <v>79</v>
      </c>
      <c r="D178" s="227" t="s">
        <v>1043</v>
      </c>
      <c r="E178" s="195" t="s">
        <v>932</v>
      </c>
      <c r="F178" s="195" t="s">
        <v>179</v>
      </c>
      <c r="G178" s="227" t="s">
        <v>1042</v>
      </c>
      <c r="H178" s="227" t="s">
        <v>11</v>
      </c>
      <c r="I178" s="227" t="s">
        <v>11</v>
      </c>
      <c r="J178" s="227" t="s">
        <v>852</v>
      </c>
      <c r="K178" s="232" t="s">
        <v>853</v>
      </c>
      <c r="L178" s="232">
        <v>1</v>
      </c>
      <c r="M178" s="232">
        <v>13</v>
      </c>
      <c r="N178" s="232">
        <v>692600526</v>
      </c>
      <c r="O178" s="271" t="s">
        <v>854</v>
      </c>
    </row>
    <row r="179" spans="1:15" s="212" customFormat="1" ht="24">
      <c r="A179" s="195">
        <v>176</v>
      </c>
      <c r="B179" s="227" t="s">
        <v>49</v>
      </c>
      <c r="C179" s="195" t="s">
        <v>1044</v>
      </c>
      <c r="D179" s="237" t="s">
        <v>855</v>
      </c>
      <c r="E179" s="195" t="s">
        <v>719</v>
      </c>
      <c r="F179" s="195" t="s">
        <v>179</v>
      </c>
      <c r="G179" s="237" t="s">
        <v>1045</v>
      </c>
      <c r="H179" s="237" t="s">
        <v>24</v>
      </c>
      <c r="I179" s="237" t="s">
        <v>24</v>
      </c>
      <c r="J179" s="195" t="s">
        <v>856</v>
      </c>
      <c r="K179" s="232" t="s">
        <v>857</v>
      </c>
      <c r="L179" s="197">
        <v>37.9</v>
      </c>
      <c r="M179" s="232">
        <v>33</v>
      </c>
      <c r="N179" s="234">
        <v>695541693</v>
      </c>
      <c r="O179" s="267" t="s">
        <v>858</v>
      </c>
    </row>
    <row r="180" spans="1:15" s="212" customFormat="1" ht="24">
      <c r="A180" s="195">
        <v>177</v>
      </c>
      <c r="B180" s="227" t="s">
        <v>49</v>
      </c>
      <c r="C180" s="195" t="s">
        <v>1044</v>
      </c>
      <c r="D180" s="198" t="s">
        <v>859</v>
      </c>
      <c r="E180" s="195" t="s">
        <v>719</v>
      </c>
      <c r="F180" s="195" t="s">
        <v>179</v>
      </c>
      <c r="G180" s="237" t="s">
        <v>964</v>
      </c>
      <c r="H180" s="198" t="s">
        <v>100</v>
      </c>
      <c r="I180" s="198" t="s">
        <v>100</v>
      </c>
      <c r="J180" s="195" t="s">
        <v>860</v>
      </c>
      <c r="K180" s="232" t="s">
        <v>861</v>
      </c>
      <c r="L180" s="197">
        <v>56.4</v>
      </c>
      <c r="M180" s="232">
        <v>37</v>
      </c>
      <c r="N180" s="234">
        <v>696458792</v>
      </c>
      <c r="O180" s="267" t="s">
        <v>862</v>
      </c>
    </row>
    <row r="181" spans="1:15" s="212" customFormat="1" ht="24">
      <c r="A181" s="195">
        <v>178</v>
      </c>
      <c r="B181" s="227" t="s">
        <v>49</v>
      </c>
      <c r="C181" s="195" t="s">
        <v>1044</v>
      </c>
      <c r="D181" s="198" t="s">
        <v>863</v>
      </c>
      <c r="E181" s="195" t="s">
        <v>719</v>
      </c>
      <c r="F181" s="195" t="s">
        <v>179</v>
      </c>
      <c r="G181" s="237" t="s">
        <v>964</v>
      </c>
      <c r="H181" s="198" t="s">
        <v>28</v>
      </c>
      <c r="I181" s="198" t="s">
        <v>99</v>
      </c>
      <c r="J181" s="198" t="s">
        <v>864</v>
      </c>
      <c r="K181" s="232" t="s">
        <v>865</v>
      </c>
      <c r="L181" s="197">
        <v>56.4</v>
      </c>
      <c r="M181" s="232">
        <v>5</v>
      </c>
      <c r="N181" s="234">
        <v>682772404</v>
      </c>
      <c r="O181" s="267" t="s">
        <v>866</v>
      </c>
    </row>
    <row r="182" spans="1:15" s="212" customFormat="1" ht="24">
      <c r="A182" s="195">
        <v>179</v>
      </c>
      <c r="B182" s="227" t="s">
        <v>49</v>
      </c>
      <c r="C182" s="195" t="s">
        <v>1044</v>
      </c>
      <c r="D182" s="198" t="s">
        <v>867</v>
      </c>
      <c r="E182" s="195" t="s">
        <v>719</v>
      </c>
      <c r="F182" s="195" t="s">
        <v>179</v>
      </c>
      <c r="G182" s="237" t="s">
        <v>964</v>
      </c>
      <c r="H182" s="198" t="s">
        <v>702</v>
      </c>
      <c r="I182" s="198" t="s">
        <v>174</v>
      </c>
      <c r="J182" s="198" t="s">
        <v>868</v>
      </c>
      <c r="K182" s="232" t="s">
        <v>869</v>
      </c>
      <c r="L182" s="197">
        <v>43.3</v>
      </c>
      <c r="M182" s="232">
        <v>14</v>
      </c>
      <c r="N182" s="234">
        <v>673117042</v>
      </c>
      <c r="O182" s="267" t="s">
        <v>870</v>
      </c>
    </row>
    <row r="183" spans="1:15" s="212" customFormat="1" ht="24">
      <c r="A183" s="195">
        <v>180</v>
      </c>
      <c r="B183" s="227" t="s">
        <v>49</v>
      </c>
      <c r="C183" s="195" t="s">
        <v>1044</v>
      </c>
      <c r="D183" s="198" t="s">
        <v>871</v>
      </c>
      <c r="E183" s="195" t="s">
        <v>719</v>
      </c>
      <c r="F183" s="195" t="s">
        <v>179</v>
      </c>
      <c r="G183" s="237" t="s">
        <v>964</v>
      </c>
      <c r="H183" s="198" t="s">
        <v>98</v>
      </c>
      <c r="I183" s="198" t="s">
        <v>98</v>
      </c>
      <c r="J183" s="195" t="s">
        <v>872</v>
      </c>
      <c r="K183" s="232" t="s">
        <v>873</v>
      </c>
      <c r="L183" s="197">
        <v>50.4</v>
      </c>
      <c r="M183" s="232">
        <v>66</v>
      </c>
      <c r="N183" s="234">
        <v>693411020</v>
      </c>
      <c r="O183" s="267" t="s">
        <v>874</v>
      </c>
    </row>
    <row r="184" spans="1:15" s="212" customFormat="1" ht="24">
      <c r="A184" s="195">
        <v>181</v>
      </c>
      <c r="B184" s="227" t="s">
        <v>49</v>
      </c>
      <c r="C184" s="195" t="s">
        <v>1044</v>
      </c>
      <c r="D184" s="198" t="s">
        <v>871</v>
      </c>
      <c r="E184" s="195" t="s">
        <v>719</v>
      </c>
      <c r="F184" s="195" t="s">
        <v>179</v>
      </c>
      <c r="G184" s="237" t="s">
        <v>964</v>
      </c>
      <c r="H184" s="198" t="s">
        <v>702</v>
      </c>
      <c r="I184" s="198" t="s">
        <v>702</v>
      </c>
      <c r="J184" s="195" t="s">
        <v>875</v>
      </c>
      <c r="K184" s="232" t="s">
        <v>876</v>
      </c>
      <c r="L184" s="197">
        <v>12.5</v>
      </c>
      <c r="M184" s="232">
        <v>23</v>
      </c>
      <c r="N184" s="234">
        <v>695811185</v>
      </c>
      <c r="O184" s="267" t="s">
        <v>877</v>
      </c>
    </row>
    <row r="185" spans="1:15" s="212" customFormat="1" ht="24">
      <c r="A185" s="195">
        <v>182</v>
      </c>
      <c r="B185" s="227" t="s">
        <v>49</v>
      </c>
      <c r="C185" s="195" t="s">
        <v>1044</v>
      </c>
      <c r="D185" s="198" t="s">
        <v>878</v>
      </c>
      <c r="E185" s="195" t="s">
        <v>719</v>
      </c>
      <c r="F185" s="195" t="s">
        <v>179</v>
      </c>
      <c r="G185" s="237" t="s">
        <v>964</v>
      </c>
      <c r="H185" s="198" t="s">
        <v>98</v>
      </c>
      <c r="I185" s="198" t="s">
        <v>98</v>
      </c>
      <c r="J185" s="195" t="s">
        <v>879</v>
      </c>
      <c r="K185" s="232" t="s">
        <v>880</v>
      </c>
      <c r="L185" s="197">
        <v>45.1</v>
      </c>
      <c r="M185" s="232">
        <v>83</v>
      </c>
      <c r="N185" s="234">
        <v>673105595</v>
      </c>
      <c r="O185" s="267" t="s">
        <v>881</v>
      </c>
    </row>
    <row r="186" spans="1:15" s="212" customFormat="1" ht="24">
      <c r="A186" s="195">
        <v>183</v>
      </c>
      <c r="B186" s="227" t="s">
        <v>49</v>
      </c>
      <c r="C186" s="195" t="s">
        <v>1044</v>
      </c>
      <c r="D186" s="198" t="s">
        <v>882</v>
      </c>
      <c r="E186" s="195" t="s">
        <v>719</v>
      </c>
      <c r="F186" s="195" t="s">
        <v>179</v>
      </c>
      <c r="G186" s="237" t="s">
        <v>964</v>
      </c>
      <c r="H186" s="198" t="s">
        <v>163</v>
      </c>
      <c r="I186" s="198" t="s">
        <v>163</v>
      </c>
      <c r="J186" s="198" t="s">
        <v>883</v>
      </c>
      <c r="K186" s="232" t="s">
        <v>880</v>
      </c>
      <c r="L186" s="197">
        <v>54.6</v>
      </c>
      <c r="M186" s="232">
        <v>42</v>
      </c>
      <c r="N186" s="234">
        <v>677535832</v>
      </c>
      <c r="O186" s="267" t="s">
        <v>884</v>
      </c>
    </row>
    <row r="187" spans="1:15" s="212" customFormat="1" ht="24">
      <c r="A187" s="195">
        <v>184</v>
      </c>
      <c r="B187" s="227" t="s">
        <v>49</v>
      </c>
      <c r="C187" s="195" t="s">
        <v>1044</v>
      </c>
      <c r="D187" s="198" t="s">
        <v>885</v>
      </c>
      <c r="E187" s="195" t="s">
        <v>719</v>
      </c>
      <c r="F187" s="195" t="s">
        <v>179</v>
      </c>
      <c r="G187" s="237" t="s">
        <v>964</v>
      </c>
      <c r="H187" s="198" t="s">
        <v>886</v>
      </c>
      <c r="I187" s="198" t="s">
        <v>886</v>
      </c>
      <c r="J187" s="198" t="s">
        <v>887</v>
      </c>
      <c r="K187" s="232" t="s">
        <v>888</v>
      </c>
      <c r="L187" s="197">
        <v>40.700000000000003</v>
      </c>
      <c r="M187" s="232">
        <v>11</v>
      </c>
      <c r="N187" s="234">
        <v>692191171</v>
      </c>
      <c r="O187" s="267" t="s">
        <v>889</v>
      </c>
    </row>
    <row r="188" spans="1:15" s="212" customFormat="1" ht="36">
      <c r="A188" s="195">
        <v>185</v>
      </c>
      <c r="B188" s="227" t="s">
        <v>49</v>
      </c>
      <c r="C188" s="227" t="s">
        <v>1046</v>
      </c>
      <c r="D188" s="238" t="s">
        <v>890</v>
      </c>
      <c r="E188" s="195" t="s">
        <v>719</v>
      </c>
      <c r="F188" s="195" t="s">
        <v>179</v>
      </c>
      <c r="G188" s="227" t="s">
        <v>1047</v>
      </c>
      <c r="H188" s="239" t="s">
        <v>1048</v>
      </c>
      <c r="I188" s="239" t="s">
        <v>1048</v>
      </c>
      <c r="J188" s="227" t="s">
        <v>891</v>
      </c>
      <c r="K188" s="240" t="s">
        <v>892</v>
      </c>
      <c r="L188" s="241">
        <v>48.8</v>
      </c>
      <c r="M188" s="238">
        <v>3</v>
      </c>
      <c r="N188" s="242">
        <v>695706159</v>
      </c>
      <c r="O188" s="271" t="s">
        <v>893</v>
      </c>
    </row>
    <row r="189" spans="1:15" s="212" customFormat="1" ht="24">
      <c r="A189" s="195">
        <v>186</v>
      </c>
      <c r="B189" s="227" t="s">
        <v>49</v>
      </c>
      <c r="C189" s="227" t="s">
        <v>138</v>
      </c>
      <c r="D189" s="238" t="s">
        <v>894</v>
      </c>
      <c r="E189" s="195" t="s">
        <v>932</v>
      </c>
      <c r="F189" s="195" t="s">
        <v>179</v>
      </c>
      <c r="G189" s="227" t="s">
        <v>1049</v>
      </c>
      <c r="H189" s="239" t="s">
        <v>895</v>
      </c>
      <c r="I189" s="239" t="s">
        <v>895</v>
      </c>
      <c r="J189" s="227" t="s">
        <v>896</v>
      </c>
      <c r="K189" s="236" t="s">
        <v>897</v>
      </c>
      <c r="L189" s="241">
        <v>3</v>
      </c>
      <c r="M189" s="238">
        <v>14</v>
      </c>
      <c r="N189" s="242">
        <v>676539069</v>
      </c>
      <c r="O189" s="271" t="s">
        <v>898</v>
      </c>
    </row>
    <row r="190" spans="1:15" s="212" customFormat="1" ht="24">
      <c r="A190" s="195">
        <v>187</v>
      </c>
      <c r="B190" s="227" t="s">
        <v>49</v>
      </c>
      <c r="C190" s="227" t="s">
        <v>138</v>
      </c>
      <c r="D190" s="239" t="s">
        <v>899</v>
      </c>
      <c r="E190" s="195" t="s">
        <v>932</v>
      </c>
      <c r="F190" s="195" t="s">
        <v>179</v>
      </c>
      <c r="G190" s="227" t="s">
        <v>1049</v>
      </c>
      <c r="H190" s="227" t="s">
        <v>900</v>
      </c>
      <c r="I190" s="227" t="s">
        <v>708</v>
      </c>
      <c r="J190" s="227" t="s">
        <v>901</v>
      </c>
      <c r="K190" s="236" t="s">
        <v>897</v>
      </c>
      <c r="L190" s="227">
        <v>3.5</v>
      </c>
      <c r="M190" s="227">
        <v>1</v>
      </c>
      <c r="N190" s="227">
        <v>684958201</v>
      </c>
      <c r="O190" s="271" t="s">
        <v>902</v>
      </c>
    </row>
    <row r="191" spans="1:15" s="212" customFormat="1" ht="24">
      <c r="A191" s="195">
        <v>188</v>
      </c>
      <c r="B191" s="227" t="s">
        <v>49</v>
      </c>
      <c r="C191" s="227" t="s">
        <v>138</v>
      </c>
      <c r="D191" s="239" t="s">
        <v>903</v>
      </c>
      <c r="E191" s="195" t="s">
        <v>932</v>
      </c>
      <c r="F191" s="195" t="s">
        <v>179</v>
      </c>
      <c r="G191" s="227" t="s">
        <v>1049</v>
      </c>
      <c r="H191" s="227" t="s">
        <v>904</v>
      </c>
      <c r="I191" s="227" t="s">
        <v>904</v>
      </c>
      <c r="J191" s="227" t="s">
        <v>905</v>
      </c>
      <c r="K191" s="236" t="s">
        <v>897</v>
      </c>
      <c r="L191" s="227">
        <v>1.5</v>
      </c>
      <c r="M191" s="227">
        <v>12</v>
      </c>
      <c r="N191" s="227">
        <v>684191797</v>
      </c>
      <c r="O191" s="271" t="s">
        <v>906</v>
      </c>
    </row>
    <row r="192" spans="1:15" s="212" customFormat="1" ht="24">
      <c r="A192" s="195">
        <v>189</v>
      </c>
      <c r="B192" s="227" t="s">
        <v>49</v>
      </c>
      <c r="C192" s="227" t="s">
        <v>1046</v>
      </c>
      <c r="D192" s="239" t="s">
        <v>1050</v>
      </c>
      <c r="E192" s="195" t="s">
        <v>719</v>
      </c>
      <c r="F192" s="195" t="s">
        <v>179</v>
      </c>
      <c r="G192" s="227" t="s">
        <v>1049</v>
      </c>
      <c r="H192" s="227" t="s">
        <v>907</v>
      </c>
      <c r="I192" s="227" t="s">
        <v>1051</v>
      </c>
      <c r="J192" s="227" t="s">
        <v>908</v>
      </c>
      <c r="K192" s="236" t="s">
        <v>909</v>
      </c>
      <c r="L192" s="227">
        <v>46</v>
      </c>
      <c r="M192" s="227">
        <v>2</v>
      </c>
      <c r="N192" s="227">
        <v>682788744</v>
      </c>
      <c r="O192" s="271" t="s">
        <v>910</v>
      </c>
    </row>
    <row r="193" spans="1:15" s="212" customFormat="1" ht="24">
      <c r="A193" s="195">
        <v>190</v>
      </c>
      <c r="B193" s="227" t="s">
        <v>49</v>
      </c>
      <c r="C193" s="227" t="s">
        <v>138</v>
      </c>
      <c r="D193" s="239" t="s">
        <v>1052</v>
      </c>
      <c r="E193" s="195" t="s">
        <v>932</v>
      </c>
      <c r="F193" s="195" t="s">
        <v>179</v>
      </c>
      <c r="G193" s="227" t="s">
        <v>1053</v>
      </c>
      <c r="H193" s="227" t="s">
        <v>895</v>
      </c>
      <c r="I193" s="227" t="s">
        <v>895</v>
      </c>
      <c r="J193" s="227" t="s">
        <v>911</v>
      </c>
      <c r="K193" s="236" t="s">
        <v>897</v>
      </c>
      <c r="L193" s="227">
        <v>5.5</v>
      </c>
      <c r="M193" s="227">
        <v>10</v>
      </c>
      <c r="N193" s="227">
        <v>682404050</v>
      </c>
      <c r="O193" s="271" t="s">
        <v>912</v>
      </c>
    </row>
    <row r="194" spans="1:15" s="212" customFormat="1" ht="24">
      <c r="A194" s="195">
        <v>191</v>
      </c>
      <c r="B194" s="227" t="s">
        <v>49</v>
      </c>
      <c r="C194" s="227" t="s">
        <v>138</v>
      </c>
      <c r="D194" s="239" t="s">
        <v>1054</v>
      </c>
      <c r="E194" s="195" t="s">
        <v>932</v>
      </c>
      <c r="F194" s="195" t="s">
        <v>179</v>
      </c>
      <c r="G194" s="227" t="s">
        <v>1049</v>
      </c>
      <c r="H194" s="227" t="s">
        <v>913</v>
      </c>
      <c r="I194" s="227" t="s">
        <v>1051</v>
      </c>
      <c r="J194" s="227" t="s">
        <v>914</v>
      </c>
      <c r="K194" s="236" t="s">
        <v>897</v>
      </c>
      <c r="L194" s="227">
        <v>6</v>
      </c>
      <c r="M194" s="227">
        <v>25</v>
      </c>
      <c r="N194" s="227">
        <v>697884212</v>
      </c>
      <c r="O194" s="271" t="s">
        <v>915</v>
      </c>
    </row>
    <row r="195" spans="1:15" s="230" customFormat="1" ht="24">
      <c r="A195" s="195">
        <v>192</v>
      </c>
      <c r="B195" s="227" t="s">
        <v>49</v>
      </c>
      <c r="C195" s="227" t="s">
        <v>1055</v>
      </c>
      <c r="D195" s="227" t="s">
        <v>1056</v>
      </c>
      <c r="E195" s="195" t="s">
        <v>719</v>
      </c>
      <c r="F195" s="195" t="s">
        <v>179</v>
      </c>
      <c r="G195" s="238" t="s">
        <v>1057</v>
      </c>
      <c r="H195" s="236" t="s">
        <v>23</v>
      </c>
      <c r="I195" s="236" t="s">
        <v>23</v>
      </c>
      <c r="J195" s="236" t="s">
        <v>916</v>
      </c>
      <c r="K195" s="243" t="s">
        <v>917</v>
      </c>
      <c r="L195" s="233">
        <v>52.3</v>
      </c>
      <c r="M195" s="233">
        <v>9</v>
      </c>
      <c r="N195" s="244">
        <v>699474889</v>
      </c>
      <c r="O195" s="272" t="s">
        <v>918</v>
      </c>
    </row>
    <row r="196" spans="1:15" s="230" customFormat="1" ht="24">
      <c r="A196" s="195">
        <v>193</v>
      </c>
      <c r="B196" s="227" t="s">
        <v>49</v>
      </c>
      <c r="C196" s="227" t="s">
        <v>1055</v>
      </c>
      <c r="D196" s="227" t="s">
        <v>1058</v>
      </c>
      <c r="E196" s="195" t="s">
        <v>719</v>
      </c>
      <c r="F196" s="195" t="s">
        <v>179</v>
      </c>
      <c r="G196" s="238" t="s">
        <v>1059</v>
      </c>
      <c r="H196" s="201" t="s">
        <v>26</v>
      </c>
      <c r="I196" s="201" t="s">
        <v>16</v>
      </c>
      <c r="J196" s="201" t="s">
        <v>919</v>
      </c>
      <c r="K196" s="233" t="s">
        <v>920</v>
      </c>
      <c r="L196" s="233">
        <v>49.1</v>
      </c>
      <c r="M196" s="233">
        <v>6</v>
      </c>
      <c r="N196" s="244">
        <v>686217594</v>
      </c>
      <c r="O196" s="272" t="s">
        <v>921</v>
      </c>
    </row>
    <row r="197" spans="1:15" s="230" customFormat="1" ht="24">
      <c r="A197" s="195">
        <v>194</v>
      </c>
      <c r="B197" s="227" t="s">
        <v>49</v>
      </c>
      <c r="C197" s="227" t="s">
        <v>1055</v>
      </c>
      <c r="D197" s="227" t="s">
        <v>922</v>
      </c>
      <c r="E197" s="195" t="s">
        <v>719</v>
      </c>
      <c r="F197" s="195" t="s">
        <v>179</v>
      </c>
      <c r="G197" s="238" t="s">
        <v>1060</v>
      </c>
      <c r="H197" s="201" t="s">
        <v>36</v>
      </c>
      <c r="I197" s="201" t="s">
        <v>36</v>
      </c>
      <c r="J197" s="201" t="s">
        <v>923</v>
      </c>
      <c r="K197" s="233" t="s">
        <v>924</v>
      </c>
      <c r="L197" s="233">
        <v>67.599999999999994</v>
      </c>
      <c r="M197" s="233">
        <v>5</v>
      </c>
      <c r="N197" s="244">
        <v>692916921</v>
      </c>
      <c r="O197" s="272" t="s">
        <v>925</v>
      </c>
    </row>
    <row r="198" spans="1:15" s="230" customFormat="1" ht="24">
      <c r="A198" s="195">
        <v>195</v>
      </c>
      <c r="B198" s="227" t="s">
        <v>49</v>
      </c>
      <c r="C198" s="227" t="s">
        <v>81</v>
      </c>
      <c r="D198" s="227" t="s">
        <v>926</v>
      </c>
      <c r="E198" s="195" t="s">
        <v>932</v>
      </c>
      <c r="F198" s="195" t="s">
        <v>179</v>
      </c>
      <c r="G198" s="227" t="s">
        <v>927</v>
      </c>
      <c r="H198" s="227" t="s">
        <v>928</v>
      </c>
      <c r="I198" s="227" t="s">
        <v>929</v>
      </c>
      <c r="J198" s="227" t="s">
        <v>930</v>
      </c>
      <c r="K198" s="227" t="s">
        <v>931</v>
      </c>
      <c r="L198" s="227">
        <v>20</v>
      </c>
      <c r="M198" s="227">
        <v>1</v>
      </c>
      <c r="N198" s="227">
        <v>696991488</v>
      </c>
      <c r="O198" s="248"/>
    </row>
  </sheetData>
  <autoFilter ref="A3:O198"/>
  <mergeCells count="1">
    <mergeCell ref="B2:J2"/>
  </mergeCells>
  <conditionalFormatting sqref="I188">
    <cfRule type="expression" dxfId="19" priority="5">
      <formula>$O188="ZËVENDËSUESE"</formula>
    </cfRule>
    <cfRule type="expression" dxfId="18" priority="6">
      <formula>$L188="PROVIZOR"</formula>
    </cfRule>
    <cfRule type="expression" dxfId="17" priority="7">
      <formula>$O188="AKTIVE"</formula>
    </cfRule>
    <cfRule type="expression" dxfId="16" priority="8">
      <formula>$O188="JO AKTIVE"</formula>
    </cfRule>
  </conditionalFormatting>
  <conditionalFormatting sqref="I189">
    <cfRule type="expression" dxfId="15" priority="1">
      <formula>$O189="ZËVENDËSUESE"</formula>
    </cfRule>
    <cfRule type="expression" dxfId="14" priority="2">
      <formula>$L189="PROVIZOR"</formula>
    </cfRule>
    <cfRule type="expression" dxfId="13" priority="3">
      <formula>$O189="AKTIVE"</formula>
    </cfRule>
    <cfRule type="expression" dxfId="12" priority="4">
      <formula>$O189="JO AKTIVE"</formula>
    </cfRule>
    <cfRule type="expression" dxfId="11" priority="9">
      <formula>$O189="ZËVENDËSUESE"</formula>
    </cfRule>
    <cfRule type="expression" dxfId="10" priority="10">
      <formula>$L189="PROVIZOR"</formula>
    </cfRule>
    <cfRule type="expression" dxfId="9" priority="11">
      <formula>$O189="AKTIVE"</formula>
    </cfRule>
    <cfRule type="expression" dxfId="8" priority="12">
      <formula>$O189="JO AKTIVE"</formula>
    </cfRule>
  </conditionalFormatting>
  <conditionalFormatting sqref="D190:D194">
    <cfRule type="expression" dxfId="7" priority="17">
      <formula>#REF!="JO AKTIVE"</formula>
    </cfRule>
    <cfRule type="expression" dxfId="6" priority="18">
      <formula>#REF!="ZËVENDËSUESE"</formula>
    </cfRule>
    <cfRule type="expression" dxfId="5" priority="19">
      <formula>#REF!="PROVIZOR"</formula>
    </cfRule>
    <cfRule type="expression" dxfId="4" priority="20">
      <formula>#REF!="AKTIVE"</formula>
    </cfRule>
  </conditionalFormatting>
  <conditionalFormatting sqref="H188:I189">
    <cfRule type="expression" dxfId="3" priority="13">
      <formula>$O188="JO AKTIVE"</formula>
    </cfRule>
    <cfRule type="expression" dxfId="2" priority="14">
      <formula>$O188="ZËVENDËSUESE"</formula>
    </cfRule>
    <cfRule type="expression" dxfId="1" priority="15">
      <formula>$L188="PROVIZOR"</formula>
    </cfRule>
    <cfRule type="expression" dxfId="0" priority="16">
      <formula>$O188="AKTIVE"</formula>
    </cfRule>
  </conditionalFormatting>
  <dataValidations count="1">
    <dataValidation showInputMessage="1" showErrorMessage="1" sqref="G134"/>
  </dataValidations>
  <hyperlinks>
    <hyperlink ref="O77" r:id="rId1"/>
    <hyperlink ref="O106" r:id="rId2" display="mailto:anildapeci30@gmail.com"/>
    <hyperlink ref="O105" r:id="rId3" display="mailto:vezuliefti@gmail.com"/>
    <hyperlink ref="O78" r:id="rId4"/>
    <hyperlink ref="O86" r:id="rId5"/>
    <hyperlink ref="O97" r:id="rId6" tooltip="mailto:Kristaq_lena@hotmail.com"/>
    <hyperlink ref="O110" r:id="rId7"/>
    <hyperlink ref="O44" r:id="rId8"/>
    <hyperlink ref="O50" r:id="rId9"/>
    <hyperlink ref="O51" r:id="rId10" display="ariansalla73@gmail.com, ar"/>
    <hyperlink ref="O125" r:id="rId11"/>
    <hyperlink ref="O129" r:id="rId12"/>
    <hyperlink ref="O133" r:id="rId13"/>
    <hyperlink ref="O134" r:id="rId14"/>
    <hyperlink ref="O135" r:id="rId15"/>
    <hyperlink ref="O147" r:id="rId16"/>
    <hyperlink ref="O148" r:id="rId17"/>
    <hyperlink ref="O149" r:id="rId18"/>
    <hyperlink ref="O150" r:id="rId19"/>
    <hyperlink ref="O159" r:id="rId20"/>
    <hyperlink ref="O161" r:id="rId21"/>
    <hyperlink ref="O4" r:id="rId22"/>
    <hyperlink ref="O5" r:id="rId23"/>
    <hyperlink ref="O7" r:id="rId24"/>
    <hyperlink ref="O6" r:id="rId25"/>
    <hyperlink ref="O8" r:id="rId26"/>
    <hyperlink ref="O9" r:id="rId27" display="mailto:demozetiroalda@gmail.com"/>
    <hyperlink ref="O10" r:id="rId28"/>
    <hyperlink ref="O11" r:id="rId29"/>
    <hyperlink ref="O13" r:id="rId30"/>
    <hyperlink ref="O12" r:id="rId31"/>
    <hyperlink ref="O19" r:id="rId32"/>
    <hyperlink ref="O24" r:id="rId33"/>
    <hyperlink ref="O162" r:id="rId34"/>
    <hyperlink ref="O163" r:id="rId35"/>
    <hyperlink ref="O164" r:id="rId36"/>
    <hyperlink ref="O165" r:id="rId37"/>
    <hyperlink ref="O166" r:id="rId38"/>
    <hyperlink ref="O172" r:id="rId39"/>
    <hyperlink ref="O174" r:id="rId40"/>
    <hyperlink ref="O175" r:id="rId41"/>
    <hyperlink ref="O176" r:id="rId42"/>
    <hyperlink ref="O178" r:id="rId43"/>
    <hyperlink ref="O188" r:id="rId44"/>
    <hyperlink ref="O189" r:id="rId45"/>
    <hyperlink ref="O190" r:id="rId46"/>
    <hyperlink ref="O191" r:id="rId47"/>
    <hyperlink ref="O194" r:id="rId48"/>
    <hyperlink ref="O192" r:id="rId49"/>
    <hyperlink ref="O193" r:id="rId50"/>
  </hyperlinks>
  <pageMargins left="0.7" right="0.7" top="0.75" bottom="0.75" header="0.3" footer="0.3"/>
  <pageSetup paperSize="9" scale="44" fitToHeight="0" orientation="landscape" r:id="rId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F129"/>
  <sheetViews>
    <sheetView workbookViewId="0">
      <selection activeCell="T38" sqref="T38"/>
    </sheetView>
  </sheetViews>
  <sheetFormatPr defaultColWidth="9.140625" defaultRowHeight="12.75"/>
  <cols>
    <col min="1" max="1" width="3.7109375" style="1" customWidth="1"/>
    <col min="2" max="2" width="34.140625" style="12" customWidth="1"/>
    <col min="3" max="3" width="12" style="12" customWidth="1"/>
    <col min="4" max="7" width="9.7109375" style="1" customWidth="1"/>
    <col min="8" max="8" width="7.5703125" style="1" customWidth="1"/>
    <col min="9" max="10" width="7.28515625" style="1" customWidth="1"/>
    <col min="11" max="11" width="8.5703125" style="1" customWidth="1"/>
    <col min="12" max="13" width="9.140625" style="1"/>
    <col min="14" max="14" width="10.140625" style="1" customWidth="1"/>
    <col min="15" max="15" width="3.7109375" style="1" customWidth="1"/>
    <col min="16" max="16" width="35.28515625" style="9" customWidth="1"/>
    <col min="17" max="20" width="10.28515625" style="1" customWidth="1"/>
    <col min="21" max="23" width="6.7109375" style="1" customWidth="1"/>
    <col min="24" max="24" width="7.5703125" style="1" customWidth="1"/>
    <col min="25" max="16384" width="9.140625" style="1"/>
  </cols>
  <sheetData>
    <row r="2" spans="1:24">
      <c r="B2" s="2" t="s">
        <v>193</v>
      </c>
      <c r="C2" s="2"/>
      <c r="P2" s="3" t="s">
        <v>194</v>
      </c>
    </row>
    <row r="3" spans="1:24" ht="12.75" customHeight="1">
      <c r="A3" s="304" t="s">
        <v>0</v>
      </c>
      <c r="B3" s="305" t="s">
        <v>1</v>
      </c>
      <c r="C3" s="300" t="s">
        <v>52</v>
      </c>
      <c r="D3" s="306" t="s">
        <v>3</v>
      </c>
      <c r="E3" s="306"/>
      <c r="F3" s="302" t="s">
        <v>4</v>
      </c>
      <c r="G3" s="303"/>
      <c r="H3" s="300" t="s">
        <v>5</v>
      </c>
      <c r="I3" s="300" t="s">
        <v>6</v>
      </c>
      <c r="J3" s="300" t="s">
        <v>7</v>
      </c>
      <c r="K3" s="300" t="s">
        <v>8</v>
      </c>
      <c r="O3" s="304" t="s">
        <v>53</v>
      </c>
      <c r="P3" s="307" t="s">
        <v>1</v>
      </c>
      <c r="Q3" s="306" t="s">
        <v>3</v>
      </c>
      <c r="R3" s="306"/>
      <c r="S3" s="302" t="s">
        <v>4</v>
      </c>
      <c r="T3" s="303"/>
      <c r="U3" s="300" t="s">
        <v>5</v>
      </c>
      <c r="V3" s="300" t="s">
        <v>6</v>
      </c>
      <c r="W3" s="300" t="s">
        <v>7</v>
      </c>
      <c r="X3" s="300" t="s">
        <v>8</v>
      </c>
    </row>
    <row r="4" spans="1:24" ht="51">
      <c r="A4" s="304"/>
      <c r="B4" s="305"/>
      <c r="C4" s="301"/>
      <c r="D4" s="117" t="s">
        <v>9</v>
      </c>
      <c r="E4" s="117" t="s">
        <v>10</v>
      </c>
      <c r="F4" s="117" t="s">
        <v>9</v>
      </c>
      <c r="G4" s="117" t="s">
        <v>10</v>
      </c>
      <c r="H4" s="301"/>
      <c r="I4" s="301"/>
      <c r="J4" s="301"/>
      <c r="K4" s="301"/>
      <c r="O4" s="304"/>
      <c r="P4" s="307"/>
      <c r="Q4" s="117" t="s">
        <v>9</v>
      </c>
      <c r="R4" s="117" t="s">
        <v>10</v>
      </c>
      <c r="S4" s="117" t="s">
        <v>9</v>
      </c>
      <c r="T4" s="117" t="s">
        <v>10</v>
      </c>
      <c r="U4" s="301"/>
      <c r="V4" s="301"/>
      <c r="W4" s="301"/>
      <c r="X4" s="301"/>
    </row>
    <row r="5" spans="1:24">
      <c r="A5" s="60">
        <v>1</v>
      </c>
      <c r="B5" s="59" t="s">
        <v>11</v>
      </c>
      <c r="C5" s="59" t="s">
        <v>151</v>
      </c>
      <c r="D5" s="61">
        <v>0</v>
      </c>
      <c r="E5" s="61">
        <v>3</v>
      </c>
      <c r="F5" s="61">
        <v>0</v>
      </c>
      <c r="G5" s="61">
        <v>3</v>
      </c>
      <c r="H5" s="61">
        <v>0</v>
      </c>
      <c r="I5" s="61">
        <v>1</v>
      </c>
      <c r="J5" s="61">
        <v>5</v>
      </c>
      <c r="K5" s="61">
        <f>SUM(H5:J5)</f>
        <v>6</v>
      </c>
      <c r="L5" s="1">
        <f>D5+F5-H5</f>
        <v>0</v>
      </c>
      <c r="M5" s="1">
        <f>D5+E5+F5+G5-H5-I5-J5</f>
        <v>0</v>
      </c>
      <c r="N5" s="1">
        <f>K5-J5-I5-H5</f>
        <v>0</v>
      </c>
      <c r="O5" s="60">
        <v>1</v>
      </c>
      <c r="P5" s="51" t="s">
        <v>11</v>
      </c>
      <c r="Q5" s="61">
        <v>0</v>
      </c>
      <c r="R5" s="61">
        <v>4</v>
      </c>
      <c r="S5" s="61">
        <v>0</v>
      </c>
      <c r="T5" s="61">
        <v>8</v>
      </c>
      <c r="U5" s="61">
        <v>0</v>
      </c>
      <c r="V5" s="61">
        <v>2</v>
      </c>
      <c r="W5" s="61">
        <v>7</v>
      </c>
      <c r="X5" s="61">
        <f>SUM(U5:W5)</f>
        <v>9</v>
      </c>
    </row>
    <row r="6" spans="1:24">
      <c r="A6" s="60">
        <v>2</v>
      </c>
      <c r="B6" s="59" t="s">
        <v>13</v>
      </c>
      <c r="C6" s="59" t="s">
        <v>151</v>
      </c>
      <c r="D6" s="61">
        <v>0</v>
      </c>
      <c r="E6" s="61">
        <v>0</v>
      </c>
      <c r="F6" s="61">
        <v>0</v>
      </c>
      <c r="G6" s="61">
        <v>1</v>
      </c>
      <c r="H6" s="61">
        <v>0</v>
      </c>
      <c r="I6" s="61">
        <v>0</v>
      </c>
      <c r="J6" s="61">
        <v>1</v>
      </c>
      <c r="K6" s="61">
        <f t="shared" ref="K6:K27" si="0">SUM(H6:J6)</f>
        <v>1</v>
      </c>
      <c r="L6" s="1">
        <f t="shared" ref="L6:L69" si="1">D6+F6-H6</f>
        <v>0</v>
      </c>
      <c r="M6" s="1">
        <f t="shared" ref="M6:M69" si="2">D6+E6+F6+G6-H6-I6-J6</f>
        <v>0</v>
      </c>
      <c r="N6" s="1">
        <f t="shared" ref="N6:N69" si="3">K6-J6-I6-H6</f>
        <v>0</v>
      </c>
      <c r="O6" s="60">
        <v>2</v>
      </c>
      <c r="P6" s="51" t="s">
        <v>13</v>
      </c>
      <c r="Q6" s="61">
        <v>0</v>
      </c>
      <c r="R6" s="61">
        <v>0</v>
      </c>
      <c r="S6" s="61">
        <v>0</v>
      </c>
      <c r="T6" s="61">
        <v>1</v>
      </c>
      <c r="U6" s="61">
        <v>0</v>
      </c>
      <c r="V6" s="61">
        <v>0</v>
      </c>
      <c r="W6" s="61">
        <v>1</v>
      </c>
      <c r="X6" s="61">
        <f>SUM(U6:W6)</f>
        <v>1</v>
      </c>
    </row>
    <row r="7" spans="1:24">
      <c r="A7" s="60">
        <v>3</v>
      </c>
      <c r="B7" s="59" t="s">
        <v>16</v>
      </c>
      <c r="C7" s="59" t="s">
        <v>151</v>
      </c>
      <c r="D7" s="61">
        <v>0</v>
      </c>
      <c r="E7" s="61">
        <v>1</v>
      </c>
      <c r="F7" s="61">
        <v>0</v>
      </c>
      <c r="G7" s="61">
        <v>3</v>
      </c>
      <c r="H7" s="61">
        <v>0</v>
      </c>
      <c r="I7" s="61">
        <v>2</v>
      </c>
      <c r="J7" s="61">
        <v>0</v>
      </c>
      <c r="K7" s="61">
        <f t="shared" si="0"/>
        <v>2</v>
      </c>
      <c r="L7" s="1">
        <f t="shared" si="1"/>
        <v>0</v>
      </c>
      <c r="M7" s="1">
        <f t="shared" si="2"/>
        <v>2</v>
      </c>
      <c r="N7" s="1">
        <f t="shared" si="3"/>
        <v>0</v>
      </c>
      <c r="O7" s="60">
        <v>3</v>
      </c>
      <c r="P7" s="51" t="s">
        <v>16</v>
      </c>
      <c r="Q7" s="61">
        <v>0</v>
      </c>
      <c r="R7" s="61">
        <v>1</v>
      </c>
      <c r="S7" s="61">
        <v>0</v>
      </c>
      <c r="T7" s="61">
        <v>5</v>
      </c>
      <c r="U7" s="61">
        <v>0</v>
      </c>
      <c r="V7" s="61">
        <v>4</v>
      </c>
      <c r="W7" s="61">
        <v>0</v>
      </c>
      <c r="X7" s="61">
        <f t="shared" ref="X7:X28" si="4">SUM(U7:W7)</f>
        <v>4</v>
      </c>
    </row>
    <row r="8" spans="1:24">
      <c r="A8" s="60">
        <v>4</v>
      </c>
      <c r="B8" s="59" t="s">
        <v>18</v>
      </c>
      <c r="C8" s="59" t="s">
        <v>151</v>
      </c>
      <c r="D8" s="61">
        <v>0</v>
      </c>
      <c r="E8" s="61">
        <v>1</v>
      </c>
      <c r="F8" s="61">
        <v>0</v>
      </c>
      <c r="G8" s="61">
        <v>2</v>
      </c>
      <c r="H8" s="61">
        <v>0</v>
      </c>
      <c r="I8" s="61">
        <v>1</v>
      </c>
      <c r="J8" s="61">
        <v>0</v>
      </c>
      <c r="K8" s="61">
        <f t="shared" si="0"/>
        <v>1</v>
      </c>
      <c r="L8" s="1">
        <f t="shared" si="1"/>
        <v>0</v>
      </c>
      <c r="M8" s="1">
        <f t="shared" si="2"/>
        <v>2</v>
      </c>
      <c r="N8" s="1">
        <f t="shared" si="3"/>
        <v>0</v>
      </c>
      <c r="O8" s="60">
        <v>4</v>
      </c>
      <c r="P8" s="51" t="s">
        <v>18</v>
      </c>
      <c r="Q8" s="61">
        <v>0</v>
      </c>
      <c r="R8" s="61">
        <v>1</v>
      </c>
      <c r="S8" s="61">
        <v>0</v>
      </c>
      <c r="T8" s="61">
        <v>2</v>
      </c>
      <c r="U8" s="61">
        <v>0</v>
      </c>
      <c r="V8" s="61">
        <v>1</v>
      </c>
      <c r="W8" s="61">
        <v>0</v>
      </c>
      <c r="X8" s="61">
        <f t="shared" si="4"/>
        <v>1</v>
      </c>
    </row>
    <row r="9" spans="1:24">
      <c r="A9" s="60">
        <v>5</v>
      </c>
      <c r="B9" s="59" t="s">
        <v>20</v>
      </c>
      <c r="C9" s="59" t="s">
        <v>151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f t="shared" si="0"/>
        <v>0</v>
      </c>
      <c r="L9" s="1">
        <f t="shared" si="1"/>
        <v>0</v>
      </c>
      <c r="M9" s="1">
        <f t="shared" si="2"/>
        <v>0</v>
      </c>
      <c r="N9" s="1">
        <f t="shared" si="3"/>
        <v>0</v>
      </c>
      <c r="O9" s="60">
        <v>5</v>
      </c>
      <c r="P9" s="51" t="s">
        <v>20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61">
        <v>0</v>
      </c>
      <c r="W9" s="61">
        <v>0</v>
      </c>
      <c r="X9" s="61">
        <f t="shared" si="4"/>
        <v>0</v>
      </c>
    </row>
    <row r="10" spans="1:24">
      <c r="A10" s="60">
        <v>6</v>
      </c>
      <c r="B10" s="59" t="s">
        <v>22</v>
      </c>
      <c r="C10" s="59" t="s">
        <v>151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f t="shared" si="0"/>
        <v>0</v>
      </c>
      <c r="L10" s="1">
        <f t="shared" si="1"/>
        <v>0</v>
      </c>
      <c r="M10" s="1">
        <f t="shared" si="2"/>
        <v>0</v>
      </c>
      <c r="N10" s="1">
        <f t="shared" si="3"/>
        <v>0</v>
      </c>
      <c r="O10" s="60">
        <v>6</v>
      </c>
      <c r="P10" s="51" t="s">
        <v>22</v>
      </c>
      <c r="Q10" s="61">
        <v>0</v>
      </c>
      <c r="R10" s="61">
        <v>0</v>
      </c>
      <c r="S10" s="61">
        <v>0</v>
      </c>
      <c r="T10" s="61">
        <v>0</v>
      </c>
      <c r="U10" s="61">
        <v>0</v>
      </c>
      <c r="V10" s="61">
        <v>0</v>
      </c>
      <c r="W10" s="61">
        <v>0</v>
      </c>
      <c r="X10" s="61">
        <f t="shared" si="4"/>
        <v>0</v>
      </c>
    </row>
    <row r="11" spans="1:24">
      <c r="A11" s="60">
        <v>7</v>
      </c>
      <c r="B11" s="59" t="s">
        <v>23</v>
      </c>
      <c r="C11" s="59" t="s">
        <v>151</v>
      </c>
      <c r="D11" s="61">
        <v>0</v>
      </c>
      <c r="E11" s="61">
        <v>1</v>
      </c>
      <c r="F11" s="61">
        <v>0</v>
      </c>
      <c r="G11" s="61">
        <v>0</v>
      </c>
      <c r="H11" s="61">
        <v>0</v>
      </c>
      <c r="I11" s="61">
        <v>1</v>
      </c>
      <c r="J11" s="61">
        <v>0</v>
      </c>
      <c r="K11" s="61">
        <f t="shared" si="0"/>
        <v>1</v>
      </c>
      <c r="L11" s="1">
        <f t="shared" si="1"/>
        <v>0</v>
      </c>
      <c r="M11" s="1">
        <f t="shared" si="2"/>
        <v>0</v>
      </c>
      <c r="N11" s="1">
        <f t="shared" si="3"/>
        <v>0</v>
      </c>
      <c r="O11" s="60">
        <v>7</v>
      </c>
      <c r="P11" s="51" t="s">
        <v>23</v>
      </c>
      <c r="Q11" s="61">
        <v>0</v>
      </c>
      <c r="R11" s="61">
        <v>1</v>
      </c>
      <c r="S11" s="61">
        <v>0</v>
      </c>
      <c r="T11" s="61">
        <v>2</v>
      </c>
      <c r="U11" s="61">
        <v>0</v>
      </c>
      <c r="V11" s="61">
        <v>2</v>
      </c>
      <c r="W11" s="61">
        <v>0</v>
      </c>
      <c r="X11" s="61">
        <f t="shared" si="4"/>
        <v>2</v>
      </c>
    </row>
    <row r="12" spans="1:24">
      <c r="A12" s="60">
        <v>8</v>
      </c>
      <c r="B12" s="59" t="s">
        <v>24</v>
      </c>
      <c r="C12" s="59" t="s">
        <v>151</v>
      </c>
      <c r="D12" s="61">
        <v>0</v>
      </c>
      <c r="E12" s="61">
        <v>0</v>
      </c>
      <c r="F12" s="61">
        <v>0</v>
      </c>
      <c r="G12" s="61">
        <v>1</v>
      </c>
      <c r="H12" s="61">
        <v>0</v>
      </c>
      <c r="I12" s="61">
        <v>1</v>
      </c>
      <c r="J12" s="61">
        <v>0</v>
      </c>
      <c r="K12" s="61">
        <f t="shared" si="0"/>
        <v>1</v>
      </c>
      <c r="L12" s="1">
        <f t="shared" si="1"/>
        <v>0</v>
      </c>
      <c r="M12" s="1">
        <f t="shared" si="2"/>
        <v>0</v>
      </c>
      <c r="N12" s="1">
        <f t="shared" si="3"/>
        <v>0</v>
      </c>
      <c r="O12" s="60">
        <v>8</v>
      </c>
      <c r="P12" s="51" t="s">
        <v>24</v>
      </c>
      <c r="Q12" s="61">
        <v>0</v>
      </c>
      <c r="R12" s="61">
        <v>0</v>
      </c>
      <c r="S12" s="61">
        <v>0</v>
      </c>
      <c r="T12" s="61">
        <v>2</v>
      </c>
      <c r="U12" s="61">
        <v>0</v>
      </c>
      <c r="V12" s="61">
        <v>2</v>
      </c>
      <c r="W12" s="61">
        <v>0</v>
      </c>
      <c r="X12" s="61">
        <f t="shared" si="4"/>
        <v>2</v>
      </c>
    </row>
    <row r="13" spans="1:24">
      <c r="A13" s="60">
        <v>9</v>
      </c>
      <c r="B13" s="59" t="s">
        <v>25</v>
      </c>
      <c r="C13" s="59" t="s">
        <v>151</v>
      </c>
      <c r="D13" s="61">
        <v>0</v>
      </c>
      <c r="E13" s="61">
        <v>2</v>
      </c>
      <c r="F13" s="61">
        <v>0</v>
      </c>
      <c r="G13" s="61">
        <v>1</v>
      </c>
      <c r="H13" s="61">
        <v>0</v>
      </c>
      <c r="I13" s="61">
        <v>0</v>
      </c>
      <c r="J13" s="61">
        <v>0</v>
      </c>
      <c r="K13" s="61">
        <f t="shared" si="0"/>
        <v>0</v>
      </c>
      <c r="L13" s="1">
        <f t="shared" si="1"/>
        <v>0</v>
      </c>
      <c r="M13" s="1">
        <f t="shared" si="2"/>
        <v>3</v>
      </c>
      <c r="N13" s="1">
        <f t="shared" si="3"/>
        <v>0</v>
      </c>
      <c r="O13" s="60">
        <v>9</v>
      </c>
      <c r="P13" s="51" t="s">
        <v>25</v>
      </c>
      <c r="Q13" s="61">
        <v>0</v>
      </c>
      <c r="R13" s="61">
        <v>2</v>
      </c>
      <c r="S13" s="61">
        <v>0</v>
      </c>
      <c r="T13" s="61">
        <v>3</v>
      </c>
      <c r="U13" s="61">
        <v>0</v>
      </c>
      <c r="V13" s="61">
        <v>1</v>
      </c>
      <c r="W13" s="61">
        <v>1</v>
      </c>
      <c r="X13" s="61">
        <f t="shared" si="4"/>
        <v>2</v>
      </c>
    </row>
    <row r="14" spans="1:24">
      <c r="A14" s="60">
        <v>10</v>
      </c>
      <c r="B14" s="59" t="s">
        <v>26</v>
      </c>
      <c r="C14" s="59" t="s">
        <v>151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f t="shared" si="0"/>
        <v>0</v>
      </c>
      <c r="L14" s="1">
        <f t="shared" si="1"/>
        <v>0</v>
      </c>
      <c r="M14" s="1">
        <f t="shared" si="2"/>
        <v>0</v>
      </c>
      <c r="N14" s="1">
        <f t="shared" si="3"/>
        <v>0</v>
      </c>
      <c r="O14" s="60">
        <v>10</v>
      </c>
      <c r="P14" s="51" t="s">
        <v>26</v>
      </c>
      <c r="Q14" s="61">
        <v>0</v>
      </c>
      <c r="R14" s="61">
        <v>0</v>
      </c>
      <c r="S14" s="61">
        <v>0</v>
      </c>
      <c r="T14" s="61">
        <v>1</v>
      </c>
      <c r="U14" s="61">
        <v>0</v>
      </c>
      <c r="V14" s="61">
        <v>1</v>
      </c>
      <c r="W14" s="61">
        <v>0</v>
      </c>
      <c r="X14" s="61">
        <f t="shared" si="4"/>
        <v>1</v>
      </c>
    </row>
    <row r="15" spans="1:24">
      <c r="A15" s="60">
        <v>11</v>
      </c>
      <c r="B15" s="59" t="s">
        <v>27</v>
      </c>
      <c r="C15" s="59" t="s">
        <v>151</v>
      </c>
      <c r="D15" s="61">
        <v>0</v>
      </c>
      <c r="E15" s="61">
        <v>2</v>
      </c>
      <c r="F15" s="61">
        <v>0</v>
      </c>
      <c r="G15" s="61">
        <v>1</v>
      </c>
      <c r="H15" s="61">
        <v>0</v>
      </c>
      <c r="I15" s="61">
        <v>2</v>
      </c>
      <c r="J15" s="61">
        <v>1</v>
      </c>
      <c r="K15" s="61">
        <f t="shared" si="0"/>
        <v>3</v>
      </c>
      <c r="L15" s="1">
        <f t="shared" si="1"/>
        <v>0</v>
      </c>
      <c r="M15" s="1">
        <f t="shared" si="2"/>
        <v>0</v>
      </c>
      <c r="N15" s="1">
        <f t="shared" si="3"/>
        <v>0</v>
      </c>
      <c r="O15" s="60">
        <v>11</v>
      </c>
      <c r="P15" s="51" t="s">
        <v>27</v>
      </c>
      <c r="Q15" s="61">
        <v>0</v>
      </c>
      <c r="R15" s="61">
        <v>2</v>
      </c>
      <c r="S15" s="61">
        <v>0</v>
      </c>
      <c r="T15" s="61">
        <v>2</v>
      </c>
      <c r="U15" s="61">
        <v>0</v>
      </c>
      <c r="V15" s="61">
        <v>3</v>
      </c>
      <c r="W15" s="61">
        <v>1</v>
      </c>
      <c r="X15" s="61">
        <f t="shared" si="4"/>
        <v>4</v>
      </c>
    </row>
    <row r="16" spans="1:24">
      <c r="A16" s="60">
        <v>12</v>
      </c>
      <c r="B16" s="59" t="s">
        <v>28</v>
      </c>
      <c r="C16" s="59" t="s">
        <v>151</v>
      </c>
      <c r="D16" s="61">
        <v>0</v>
      </c>
      <c r="E16" s="61">
        <v>0</v>
      </c>
      <c r="F16" s="61">
        <v>0</v>
      </c>
      <c r="G16" s="61">
        <v>1</v>
      </c>
      <c r="H16" s="61">
        <v>0</v>
      </c>
      <c r="I16" s="61">
        <v>1</v>
      </c>
      <c r="J16" s="61">
        <v>0</v>
      </c>
      <c r="K16" s="61">
        <f t="shared" si="0"/>
        <v>1</v>
      </c>
      <c r="L16" s="1">
        <f t="shared" si="1"/>
        <v>0</v>
      </c>
      <c r="M16" s="1">
        <f t="shared" si="2"/>
        <v>0</v>
      </c>
      <c r="N16" s="1">
        <f t="shared" si="3"/>
        <v>0</v>
      </c>
      <c r="O16" s="60">
        <v>12</v>
      </c>
      <c r="P16" s="51" t="s">
        <v>28</v>
      </c>
      <c r="Q16" s="61">
        <v>0</v>
      </c>
      <c r="R16" s="61">
        <v>0</v>
      </c>
      <c r="S16" s="61">
        <v>0</v>
      </c>
      <c r="T16" s="61">
        <v>2</v>
      </c>
      <c r="U16" s="61">
        <v>0</v>
      </c>
      <c r="V16" s="61">
        <v>2</v>
      </c>
      <c r="W16" s="61">
        <v>0</v>
      </c>
      <c r="X16" s="61">
        <f t="shared" si="4"/>
        <v>2</v>
      </c>
    </row>
    <row r="17" spans="1:24">
      <c r="A17" s="60">
        <v>13</v>
      </c>
      <c r="B17" s="59" t="s">
        <v>29</v>
      </c>
      <c r="C17" s="59" t="s">
        <v>151</v>
      </c>
      <c r="D17" s="61">
        <v>0</v>
      </c>
      <c r="E17" s="61">
        <v>0</v>
      </c>
      <c r="F17" s="61">
        <v>0</v>
      </c>
      <c r="G17" s="61">
        <v>1</v>
      </c>
      <c r="H17" s="61">
        <v>0</v>
      </c>
      <c r="I17" s="61">
        <v>1</v>
      </c>
      <c r="J17" s="61">
        <v>0</v>
      </c>
      <c r="K17" s="61">
        <f t="shared" si="0"/>
        <v>1</v>
      </c>
      <c r="L17" s="1">
        <f t="shared" si="1"/>
        <v>0</v>
      </c>
      <c r="M17" s="1">
        <f t="shared" si="2"/>
        <v>0</v>
      </c>
      <c r="N17" s="1">
        <f t="shared" si="3"/>
        <v>0</v>
      </c>
      <c r="O17" s="60">
        <v>13</v>
      </c>
      <c r="P17" s="51" t="s">
        <v>29</v>
      </c>
      <c r="Q17" s="61">
        <v>0</v>
      </c>
      <c r="R17" s="61">
        <v>0</v>
      </c>
      <c r="S17" s="61">
        <v>0</v>
      </c>
      <c r="T17" s="61">
        <v>1</v>
      </c>
      <c r="U17" s="61">
        <v>0</v>
      </c>
      <c r="V17" s="61">
        <v>1</v>
      </c>
      <c r="W17" s="61">
        <v>0</v>
      </c>
      <c r="X17" s="61">
        <f t="shared" si="4"/>
        <v>1</v>
      </c>
    </row>
    <row r="18" spans="1:24">
      <c r="A18" s="60">
        <v>14</v>
      </c>
      <c r="B18" s="59" t="s">
        <v>30</v>
      </c>
      <c r="C18" s="59" t="s">
        <v>151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f t="shared" si="0"/>
        <v>0</v>
      </c>
      <c r="L18" s="1">
        <f t="shared" si="1"/>
        <v>0</v>
      </c>
      <c r="M18" s="1">
        <f t="shared" si="2"/>
        <v>0</v>
      </c>
      <c r="N18" s="1">
        <f t="shared" si="3"/>
        <v>0</v>
      </c>
      <c r="O18" s="60">
        <v>14</v>
      </c>
      <c r="P18" s="51" t="s">
        <v>30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f t="shared" si="4"/>
        <v>0</v>
      </c>
    </row>
    <row r="19" spans="1:24">
      <c r="A19" s="60">
        <v>15</v>
      </c>
      <c r="B19" s="59" t="s">
        <v>31</v>
      </c>
      <c r="C19" s="59" t="s">
        <v>151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f t="shared" si="0"/>
        <v>0</v>
      </c>
      <c r="L19" s="1">
        <f t="shared" si="1"/>
        <v>0</v>
      </c>
      <c r="M19" s="1">
        <f t="shared" si="2"/>
        <v>0</v>
      </c>
      <c r="N19" s="1">
        <f t="shared" si="3"/>
        <v>0</v>
      </c>
      <c r="O19" s="60">
        <v>15</v>
      </c>
      <c r="P19" s="51" t="s">
        <v>31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f t="shared" si="4"/>
        <v>0</v>
      </c>
    </row>
    <row r="20" spans="1:24">
      <c r="A20" s="60">
        <v>16</v>
      </c>
      <c r="B20" s="59" t="s">
        <v>32</v>
      </c>
      <c r="C20" s="59" t="s">
        <v>151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f t="shared" si="0"/>
        <v>0</v>
      </c>
      <c r="L20" s="1">
        <f t="shared" si="1"/>
        <v>0</v>
      </c>
      <c r="M20" s="1">
        <f t="shared" si="2"/>
        <v>0</v>
      </c>
      <c r="N20" s="1">
        <f t="shared" si="3"/>
        <v>0</v>
      </c>
      <c r="O20" s="60">
        <v>16</v>
      </c>
      <c r="P20" s="51" t="s">
        <v>32</v>
      </c>
      <c r="Q20" s="61"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f t="shared" si="4"/>
        <v>0</v>
      </c>
    </row>
    <row r="21" spans="1:24">
      <c r="A21" s="60">
        <v>17</v>
      </c>
      <c r="B21" s="59" t="s">
        <v>33</v>
      </c>
      <c r="C21" s="59" t="s">
        <v>151</v>
      </c>
      <c r="D21" s="61">
        <v>0</v>
      </c>
      <c r="E21" s="61">
        <v>0</v>
      </c>
      <c r="F21" s="61">
        <v>0</v>
      </c>
      <c r="G21" s="61">
        <v>2</v>
      </c>
      <c r="H21" s="61">
        <v>0</v>
      </c>
      <c r="I21" s="61">
        <v>2</v>
      </c>
      <c r="J21" s="61">
        <v>0</v>
      </c>
      <c r="K21" s="61">
        <f t="shared" si="0"/>
        <v>2</v>
      </c>
      <c r="L21" s="1">
        <f t="shared" si="1"/>
        <v>0</v>
      </c>
      <c r="M21" s="1">
        <f t="shared" si="2"/>
        <v>0</v>
      </c>
      <c r="N21" s="1">
        <f t="shared" si="3"/>
        <v>0</v>
      </c>
      <c r="O21" s="60">
        <v>17</v>
      </c>
      <c r="P21" s="51" t="s">
        <v>33</v>
      </c>
      <c r="Q21" s="61">
        <v>0</v>
      </c>
      <c r="R21" s="61">
        <v>0</v>
      </c>
      <c r="S21" s="61">
        <v>0</v>
      </c>
      <c r="T21" s="61">
        <v>3</v>
      </c>
      <c r="U21" s="61">
        <v>0</v>
      </c>
      <c r="V21" s="61">
        <v>3</v>
      </c>
      <c r="W21" s="61">
        <v>0</v>
      </c>
      <c r="X21" s="61">
        <f t="shared" si="4"/>
        <v>3</v>
      </c>
    </row>
    <row r="22" spans="1:24">
      <c r="A22" s="60">
        <v>18</v>
      </c>
      <c r="B22" s="59" t="s">
        <v>34</v>
      </c>
      <c r="C22" s="59" t="s">
        <v>151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f t="shared" si="0"/>
        <v>0</v>
      </c>
      <c r="L22" s="1">
        <f t="shared" si="1"/>
        <v>0</v>
      </c>
      <c r="M22" s="1">
        <f t="shared" si="2"/>
        <v>0</v>
      </c>
      <c r="N22" s="1">
        <f t="shared" si="3"/>
        <v>0</v>
      </c>
      <c r="O22" s="60">
        <v>18</v>
      </c>
      <c r="P22" s="51" t="s">
        <v>34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f t="shared" si="4"/>
        <v>0</v>
      </c>
    </row>
    <row r="23" spans="1:24">
      <c r="A23" s="60">
        <v>19</v>
      </c>
      <c r="B23" s="59" t="s">
        <v>35</v>
      </c>
      <c r="C23" s="59" t="s">
        <v>151</v>
      </c>
      <c r="D23" s="61">
        <v>0</v>
      </c>
      <c r="E23" s="61">
        <v>1</v>
      </c>
      <c r="F23" s="61">
        <v>0</v>
      </c>
      <c r="G23" s="61">
        <v>0</v>
      </c>
      <c r="H23" s="61">
        <v>0</v>
      </c>
      <c r="I23" s="61">
        <v>1</v>
      </c>
      <c r="J23" s="61">
        <v>0</v>
      </c>
      <c r="K23" s="61">
        <f t="shared" si="0"/>
        <v>1</v>
      </c>
      <c r="L23" s="1">
        <f t="shared" si="1"/>
        <v>0</v>
      </c>
      <c r="M23" s="1">
        <f t="shared" si="2"/>
        <v>0</v>
      </c>
      <c r="N23" s="1">
        <f t="shared" si="3"/>
        <v>0</v>
      </c>
      <c r="O23" s="60">
        <v>19</v>
      </c>
      <c r="P23" s="51" t="s">
        <v>35</v>
      </c>
      <c r="Q23" s="61">
        <v>0</v>
      </c>
      <c r="R23" s="61">
        <v>1</v>
      </c>
      <c r="S23" s="61">
        <v>0</v>
      </c>
      <c r="T23" s="61">
        <v>0</v>
      </c>
      <c r="U23" s="61">
        <v>0</v>
      </c>
      <c r="V23" s="61">
        <v>1</v>
      </c>
      <c r="W23" s="61">
        <v>0</v>
      </c>
      <c r="X23" s="61">
        <f t="shared" si="4"/>
        <v>1</v>
      </c>
    </row>
    <row r="24" spans="1:24">
      <c r="A24" s="60">
        <v>20</v>
      </c>
      <c r="B24" s="59" t="s">
        <v>36</v>
      </c>
      <c r="C24" s="59" t="s">
        <v>151</v>
      </c>
      <c r="D24" s="61">
        <v>0</v>
      </c>
      <c r="E24" s="61">
        <v>2</v>
      </c>
      <c r="F24" s="61">
        <v>0</v>
      </c>
      <c r="G24" s="61">
        <v>0</v>
      </c>
      <c r="H24" s="61">
        <v>0</v>
      </c>
      <c r="I24" s="61">
        <v>1</v>
      </c>
      <c r="J24" s="61">
        <v>1</v>
      </c>
      <c r="K24" s="61">
        <f t="shared" si="0"/>
        <v>2</v>
      </c>
      <c r="L24" s="1">
        <f t="shared" si="1"/>
        <v>0</v>
      </c>
      <c r="M24" s="1">
        <f t="shared" si="2"/>
        <v>0</v>
      </c>
      <c r="N24" s="1">
        <f t="shared" si="3"/>
        <v>0</v>
      </c>
      <c r="O24" s="60">
        <v>20</v>
      </c>
      <c r="P24" s="51" t="s">
        <v>36</v>
      </c>
      <c r="Q24" s="61">
        <v>0</v>
      </c>
      <c r="R24" s="61">
        <v>3</v>
      </c>
      <c r="S24" s="61">
        <v>0</v>
      </c>
      <c r="T24" s="61">
        <v>1</v>
      </c>
      <c r="U24" s="61">
        <v>0</v>
      </c>
      <c r="V24" s="61">
        <v>1</v>
      </c>
      <c r="W24" s="61">
        <v>3</v>
      </c>
      <c r="X24" s="61">
        <f t="shared" si="4"/>
        <v>4</v>
      </c>
    </row>
    <row r="25" spans="1:24">
      <c r="A25" s="60">
        <v>21</v>
      </c>
      <c r="B25" s="59" t="s">
        <v>37</v>
      </c>
      <c r="C25" s="59" t="s">
        <v>151</v>
      </c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f t="shared" si="0"/>
        <v>0</v>
      </c>
      <c r="L25" s="1">
        <f t="shared" si="1"/>
        <v>0</v>
      </c>
      <c r="M25" s="1">
        <f t="shared" si="2"/>
        <v>0</v>
      </c>
      <c r="N25" s="1">
        <f t="shared" si="3"/>
        <v>0</v>
      </c>
      <c r="O25" s="60">
        <v>21</v>
      </c>
      <c r="P25" s="51" t="s">
        <v>37</v>
      </c>
      <c r="Q25" s="61">
        <v>0</v>
      </c>
      <c r="R25" s="61">
        <v>0</v>
      </c>
      <c r="S25" s="61">
        <v>0</v>
      </c>
      <c r="T25" s="61">
        <v>0</v>
      </c>
      <c r="U25" s="61">
        <v>0</v>
      </c>
      <c r="V25" s="61">
        <v>0</v>
      </c>
      <c r="W25" s="61">
        <v>0</v>
      </c>
      <c r="X25" s="61">
        <f t="shared" si="4"/>
        <v>0</v>
      </c>
    </row>
    <row r="26" spans="1:24">
      <c r="A26" s="60">
        <v>22</v>
      </c>
      <c r="B26" s="59" t="s">
        <v>38</v>
      </c>
      <c r="C26" s="59" t="s">
        <v>151</v>
      </c>
      <c r="D26" s="61">
        <v>0</v>
      </c>
      <c r="E26" s="61">
        <v>1</v>
      </c>
      <c r="F26" s="61">
        <v>0</v>
      </c>
      <c r="G26" s="61">
        <v>0</v>
      </c>
      <c r="H26" s="61">
        <v>0</v>
      </c>
      <c r="I26" s="61">
        <v>1</v>
      </c>
      <c r="J26" s="61">
        <v>0</v>
      </c>
      <c r="K26" s="61">
        <f t="shared" si="0"/>
        <v>1</v>
      </c>
      <c r="L26" s="1">
        <f t="shared" si="1"/>
        <v>0</v>
      </c>
      <c r="M26" s="1">
        <f t="shared" si="2"/>
        <v>0</v>
      </c>
      <c r="N26" s="1">
        <f t="shared" si="3"/>
        <v>0</v>
      </c>
      <c r="O26" s="60">
        <v>22</v>
      </c>
      <c r="P26" s="51" t="s">
        <v>38</v>
      </c>
      <c r="Q26" s="61">
        <v>0</v>
      </c>
      <c r="R26" s="61">
        <v>1</v>
      </c>
      <c r="S26" s="61">
        <v>0</v>
      </c>
      <c r="T26" s="61">
        <v>0</v>
      </c>
      <c r="U26" s="61">
        <v>0</v>
      </c>
      <c r="V26" s="61">
        <v>1</v>
      </c>
      <c r="W26" s="61">
        <v>0</v>
      </c>
      <c r="X26" s="61">
        <f t="shared" si="4"/>
        <v>1</v>
      </c>
    </row>
    <row r="27" spans="1:24">
      <c r="A27" s="60">
        <v>23</v>
      </c>
      <c r="B27" s="59" t="s">
        <v>39</v>
      </c>
      <c r="C27" s="59" t="s">
        <v>151</v>
      </c>
      <c r="D27" s="61">
        <v>0</v>
      </c>
      <c r="E27" s="61">
        <v>1</v>
      </c>
      <c r="F27" s="61">
        <v>0</v>
      </c>
      <c r="G27" s="61">
        <v>2</v>
      </c>
      <c r="H27" s="61">
        <v>0</v>
      </c>
      <c r="I27" s="61">
        <v>1</v>
      </c>
      <c r="J27" s="61">
        <v>1</v>
      </c>
      <c r="K27" s="61">
        <f t="shared" si="0"/>
        <v>2</v>
      </c>
      <c r="L27" s="1">
        <f t="shared" si="1"/>
        <v>0</v>
      </c>
      <c r="M27" s="1">
        <f t="shared" si="2"/>
        <v>1</v>
      </c>
      <c r="N27" s="1">
        <f t="shared" si="3"/>
        <v>0</v>
      </c>
      <c r="O27" s="60">
        <v>23</v>
      </c>
      <c r="P27" s="51" t="s">
        <v>39</v>
      </c>
      <c r="Q27" s="61">
        <v>0</v>
      </c>
      <c r="R27" s="61">
        <v>1</v>
      </c>
      <c r="S27" s="61">
        <v>0</v>
      </c>
      <c r="T27" s="61">
        <v>2</v>
      </c>
      <c r="U27" s="61">
        <v>0</v>
      </c>
      <c r="V27" s="61">
        <v>1</v>
      </c>
      <c r="W27" s="61">
        <v>1</v>
      </c>
      <c r="X27" s="61">
        <f t="shared" si="4"/>
        <v>2</v>
      </c>
    </row>
    <row r="28" spans="1:24">
      <c r="A28" s="60">
        <v>24</v>
      </c>
      <c r="B28" s="4" t="s">
        <v>40</v>
      </c>
      <c r="C28" s="59" t="s">
        <v>151</v>
      </c>
      <c r="D28" s="61">
        <v>0</v>
      </c>
      <c r="E28" s="61">
        <v>4</v>
      </c>
      <c r="F28" s="61">
        <v>0</v>
      </c>
      <c r="G28" s="61">
        <v>2</v>
      </c>
      <c r="H28" s="61">
        <v>0</v>
      </c>
      <c r="I28" s="61">
        <v>0</v>
      </c>
      <c r="J28" s="61">
        <v>2</v>
      </c>
      <c r="K28" s="61">
        <f>SUM(H28:J28)</f>
        <v>2</v>
      </c>
      <c r="L28" s="1">
        <f t="shared" si="1"/>
        <v>0</v>
      </c>
      <c r="M28" s="1">
        <f t="shared" si="2"/>
        <v>4</v>
      </c>
      <c r="N28" s="1">
        <f t="shared" si="3"/>
        <v>0</v>
      </c>
      <c r="O28" s="60">
        <v>24</v>
      </c>
      <c r="P28" s="5" t="s">
        <v>40</v>
      </c>
      <c r="Q28" s="61">
        <v>0</v>
      </c>
      <c r="R28" s="61">
        <v>4</v>
      </c>
      <c r="S28" s="61">
        <v>1</v>
      </c>
      <c r="T28" s="61">
        <v>2</v>
      </c>
      <c r="U28" s="61">
        <v>0</v>
      </c>
      <c r="V28" s="61">
        <v>0</v>
      </c>
      <c r="W28" s="61">
        <v>3</v>
      </c>
      <c r="X28" s="61">
        <f t="shared" si="4"/>
        <v>3</v>
      </c>
    </row>
    <row r="29" spans="1:24">
      <c r="A29" s="62"/>
      <c r="B29" s="63" t="s">
        <v>55</v>
      </c>
      <c r="C29" s="63"/>
      <c r="D29" s="64">
        <f t="shared" ref="D29:K29" si="5">SUM(D5:D28)</f>
        <v>0</v>
      </c>
      <c r="E29" s="64">
        <f t="shared" si="5"/>
        <v>19</v>
      </c>
      <c r="F29" s="64">
        <f t="shared" si="5"/>
        <v>0</v>
      </c>
      <c r="G29" s="64">
        <f t="shared" si="5"/>
        <v>20</v>
      </c>
      <c r="H29" s="64">
        <f t="shared" si="5"/>
        <v>0</v>
      </c>
      <c r="I29" s="64">
        <f>SUM(I5:I28)</f>
        <v>16</v>
      </c>
      <c r="J29" s="64">
        <f t="shared" si="5"/>
        <v>11</v>
      </c>
      <c r="K29" s="64">
        <f t="shared" si="5"/>
        <v>27</v>
      </c>
      <c r="L29" s="1">
        <f t="shared" si="1"/>
        <v>0</v>
      </c>
      <c r="M29" s="1">
        <f t="shared" si="2"/>
        <v>12</v>
      </c>
      <c r="N29" s="1">
        <f t="shared" si="3"/>
        <v>0</v>
      </c>
      <c r="O29" s="62"/>
      <c r="P29" s="65" t="s">
        <v>167</v>
      </c>
      <c r="Q29" s="64">
        <f>SUM(Q5:Q28)</f>
        <v>0</v>
      </c>
      <c r="R29" s="64">
        <f t="shared" ref="R29:X29" si="6">SUM(R5:R28)</f>
        <v>21</v>
      </c>
      <c r="S29" s="64">
        <f t="shared" si="6"/>
        <v>1</v>
      </c>
      <c r="T29" s="64">
        <f t="shared" si="6"/>
        <v>37</v>
      </c>
      <c r="U29" s="64">
        <f t="shared" si="6"/>
        <v>0</v>
      </c>
      <c r="V29" s="64">
        <f t="shared" si="6"/>
        <v>26</v>
      </c>
      <c r="W29" s="64">
        <f t="shared" si="6"/>
        <v>17</v>
      </c>
      <c r="X29" s="64">
        <f t="shared" si="6"/>
        <v>43</v>
      </c>
    </row>
    <row r="30" spans="1:24">
      <c r="A30" s="60">
        <v>1</v>
      </c>
      <c r="B30" s="59" t="s">
        <v>11</v>
      </c>
      <c r="C30" s="59" t="s">
        <v>172</v>
      </c>
      <c r="D30" s="61">
        <v>0</v>
      </c>
      <c r="E30" s="61">
        <v>0</v>
      </c>
      <c r="F30" s="61">
        <v>0</v>
      </c>
      <c r="G30" s="61">
        <v>1</v>
      </c>
      <c r="H30" s="61">
        <v>0</v>
      </c>
      <c r="I30" s="61">
        <v>0</v>
      </c>
      <c r="J30" s="61">
        <v>0</v>
      </c>
      <c r="K30" s="61">
        <f>H30+I30+J30</f>
        <v>0</v>
      </c>
      <c r="L30" s="1">
        <f t="shared" si="1"/>
        <v>0</v>
      </c>
      <c r="M30" s="1">
        <f t="shared" si="2"/>
        <v>1</v>
      </c>
      <c r="N30" s="1">
        <f t="shared" si="3"/>
        <v>0</v>
      </c>
    </row>
    <row r="31" spans="1:24">
      <c r="A31" s="60">
        <v>2</v>
      </c>
      <c r="B31" s="59" t="s">
        <v>13</v>
      </c>
      <c r="C31" s="59" t="s">
        <v>172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f t="shared" ref="K31:K53" si="7">H31+I31+J31</f>
        <v>0</v>
      </c>
      <c r="L31" s="1">
        <f t="shared" si="1"/>
        <v>0</v>
      </c>
      <c r="M31" s="1">
        <f t="shared" si="2"/>
        <v>0</v>
      </c>
      <c r="N31" s="1">
        <f t="shared" si="3"/>
        <v>0</v>
      </c>
      <c r="Q31" s="1">
        <f>Q29-'TOTALI SHKURT 2025'!D131</f>
        <v>0</v>
      </c>
      <c r="R31" s="1">
        <f>R29-'TOTALI SHKURT 2025'!E131</f>
        <v>0</v>
      </c>
      <c r="S31" s="1">
        <f>S29-'TOTALI SHKURT 2025'!F131</f>
        <v>0</v>
      </c>
      <c r="T31" s="1">
        <f>T29-'TOTALI SHKURT 2025'!G131</f>
        <v>0</v>
      </c>
      <c r="U31" s="1">
        <f>U29-'TOTALI SHKURT 2025'!H131</f>
        <v>0</v>
      </c>
      <c r="V31" s="1">
        <f>V29-'TOTALI SHKURT 2025'!I131</f>
        <v>0</v>
      </c>
      <c r="W31" s="1">
        <f>W29-'TOTALI SHKURT 2025'!J131</f>
        <v>0</v>
      </c>
      <c r="X31" s="1">
        <f>X29-'TOTALI SHKURT 2025'!K131</f>
        <v>0</v>
      </c>
    </row>
    <row r="32" spans="1:24">
      <c r="A32" s="60">
        <v>3</v>
      </c>
      <c r="B32" s="59" t="s">
        <v>16</v>
      </c>
      <c r="C32" s="59" t="s">
        <v>172</v>
      </c>
      <c r="D32" s="61">
        <v>0</v>
      </c>
      <c r="E32" s="61">
        <v>0</v>
      </c>
      <c r="F32" s="61">
        <v>0</v>
      </c>
      <c r="G32" s="61">
        <v>1</v>
      </c>
      <c r="H32" s="61">
        <v>0</v>
      </c>
      <c r="I32" s="61">
        <v>1</v>
      </c>
      <c r="J32" s="61">
        <v>0</v>
      </c>
      <c r="K32" s="61">
        <f t="shared" si="7"/>
        <v>1</v>
      </c>
      <c r="L32" s="1">
        <f t="shared" si="1"/>
        <v>0</v>
      </c>
      <c r="M32" s="1">
        <f t="shared" si="2"/>
        <v>0</v>
      </c>
      <c r="N32" s="1">
        <f t="shared" si="3"/>
        <v>0</v>
      </c>
    </row>
    <row r="33" spans="1:14">
      <c r="A33" s="60">
        <v>4</v>
      </c>
      <c r="B33" s="59" t="s">
        <v>18</v>
      </c>
      <c r="C33" s="59" t="s">
        <v>172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f t="shared" si="7"/>
        <v>0</v>
      </c>
      <c r="L33" s="1">
        <f t="shared" si="1"/>
        <v>0</v>
      </c>
      <c r="M33" s="1">
        <f t="shared" si="2"/>
        <v>0</v>
      </c>
      <c r="N33" s="1">
        <f t="shared" si="3"/>
        <v>0</v>
      </c>
    </row>
    <row r="34" spans="1:14">
      <c r="A34" s="60">
        <v>5</v>
      </c>
      <c r="B34" s="59" t="s">
        <v>20</v>
      </c>
      <c r="C34" s="59" t="s">
        <v>172</v>
      </c>
      <c r="D34" s="61"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f t="shared" si="7"/>
        <v>0</v>
      </c>
      <c r="L34" s="1">
        <f t="shared" si="1"/>
        <v>0</v>
      </c>
      <c r="M34" s="1">
        <f t="shared" si="2"/>
        <v>0</v>
      </c>
      <c r="N34" s="1">
        <f t="shared" si="3"/>
        <v>0</v>
      </c>
    </row>
    <row r="35" spans="1:14">
      <c r="A35" s="60">
        <v>6</v>
      </c>
      <c r="B35" s="59" t="s">
        <v>22</v>
      </c>
      <c r="C35" s="59" t="s">
        <v>172</v>
      </c>
      <c r="D35" s="61">
        <v>0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f t="shared" si="7"/>
        <v>0</v>
      </c>
      <c r="L35" s="1">
        <f t="shared" si="1"/>
        <v>0</v>
      </c>
      <c r="M35" s="1">
        <f t="shared" si="2"/>
        <v>0</v>
      </c>
      <c r="N35" s="1">
        <f t="shared" si="3"/>
        <v>0</v>
      </c>
    </row>
    <row r="36" spans="1:14">
      <c r="A36" s="60">
        <v>7</v>
      </c>
      <c r="B36" s="59" t="s">
        <v>23</v>
      </c>
      <c r="C36" s="59" t="s">
        <v>172</v>
      </c>
      <c r="D36" s="61">
        <v>0</v>
      </c>
      <c r="E36" s="61">
        <v>0</v>
      </c>
      <c r="F36" s="61">
        <v>0</v>
      </c>
      <c r="G36" s="61">
        <v>2</v>
      </c>
      <c r="H36" s="61">
        <v>0</v>
      </c>
      <c r="I36" s="61">
        <v>1</v>
      </c>
      <c r="J36" s="61">
        <v>0</v>
      </c>
      <c r="K36" s="61">
        <f t="shared" si="7"/>
        <v>1</v>
      </c>
      <c r="L36" s="1">
        <f t="shared" si="1"/>
        <v>0</v>
      </c>
      <c r="M36" s="1">
        <f t="shared" si="2"/>
        <v>1</v>
      </c>
      <c r="N36" s="1">
        <f t="shared" si="3"/>
        <v>0</v>
      </c>
    </row>
    <row r="37" spans="1:14">
      <c r="A37" s="60">
        <v>8</v>
      </c>
      <c r="B37" s="59" t="s">
        <v>24</v>
      </c>
      <c r="C37" s="59" t="s">
        <v>172</v>
      </c>
      <c r="D37" s="61">
        <v>0</v>
      </c>
      <c r="E37" s="61">
        <v>0</v>
      </c>
      <c r="F37" s="61">
        <v>0</v>
      </c>
      <c r="G37" s="61">
        <v>1</v>
      </c>
      <c r="H37" s="61">
        <v>0</v>
      </c>
      <c r="I37" s="61">
        <v>1</v>
      </c>
      <c r="J37" s="61">
        <v>0</v>
      </c>
      <c r="K37" s="61">
        <f t="shared" si="7"/>
        <v>1</v>
      </c>
      <c r="L37" s="1">
        <f t="shared" si="1"/>
        <v>0</v>
      </c>
      <c r="M37" s="1">
        <f t="shared" si="2"/>
        <v>0</v>
      </c>
      <c r="N37" s="1">
        <f t="shared" si="3"/>
        <v>0</v>
      </c>
    </row>
    <row r="38" spans="1:14">
      <c r="A38" s="60">
        <v>9</v>
      </c>
      <c r="B38" s="59" t="s">
        <v>25</v>
      </c>
      <c r="C38" s="59" t="s">
        <v>172</v>
      </c>
      <c r="D38" s="61">
        <v>0</v>
      </c>
      <c r="E38" s="61">
        <v>0</v>
      </c>
      <c r="F38" s="61">
        <v>0</v>
      </c>
      <c r="G38" s="61">
        <v>2</v>
      </c>
      <c r="H38" s="61">
        <v>0</v>
      </c>
      <c r="I38" s="61">
        <v>1</v>
      </c>
      <c r="J38" s="61">
        <v>1</v>
      </c>
      <c r="K38" s="61">
        <f t="shared" si="7"/>
        <v>2</v>
      </c>
      <c r="L38" s="1">
        <f t="shared" si="1"/>
        <v>0</v>
      </c>
      <c r="M38" s="1">
        <f t="shared" si="2"/>
        <v>0</v>
      </c>
      <c r="N38" s="1">
        <f t="shared" si="3"/>
        <v>0</v>
      </c>
    </row>
    <row r="39" spans="1:14">
      <c r="A39" s="60">
        <v>10</v>
      </c>
      <c r="B39" s="59" t="s">
        <v>26</v>
      </c>
      <c r="C39" s="59" t="s">
        <v>172</v>
      </c>
      <c r="D39" s="61">
        <v>0</v>
      </c>
      <c r="E39" s="61">
        <v>0</v>
      </c>
      <c r="F39" s="61">
        <v>0</v>
      </c>
      <c r="G39" s="61">
        <v>1</v>
      </c>
      <c r="H39" s="61">
        <v>0</v>
      </c>
      <c r="I39" s="61">
        <v>1</v>
      </c>
      <c r="J39" s="61">
        <v>0</v>
      </c>
      <c r="K39" s="61">
        <f t="shared" si="7"/>
        <v>1</v>
      </c>
      <c r="L39" s="1">
        <f t="shared" si="1"/>
        <v>0</v>
      </c>
      <c r="M39" s="1">
        <f t="shared" si="2"/>
        <v>0</v>
      </c>
      <c r="N39" s="1">
        <f t="shared" si="3"/>
        <v>0</v>
      </c>
    </row>
    <row r="40" spans="1:14">
      <c r="A40" s="60">
        <v>11</v>
      </c>
      <c r="B40" s="59" t="s">
        <v>27</v>
      </c>
      <c r="C40" s="59" t="s">
        <v>172</v>
      </c>
      <c r="D40" s="61">
        <v>0</v>
      </c>
      <c r="E40" s="61">
        <v>0</v>
      </c>
      <c r="F40" s="61">
        <v>0</v>
      </c>
      <c r="G40" s="61">
        <v>1</v>
      </c>
      <c r="H40" s="61">
        <v>0</v>
      </c>
      <c r="I40" s="61">
        <v>1</v>
      </c>
      <c r="J40" s="61">
        <v>0</v>
      </c>
      <c r="K40" s="61">
        <f t="shared" si="7"/>
        <v>1</v>
      </c>
      <c r="L40" s="1">
        <f t="shared" si="1"/>
        <v>0</v>
      </c>
      <c r="M40" s="1">
        <f t="shared" si="2"/>
        <v>0</v>
      </c>
      <c r="N40" s="1">
        <f t="shared" si="3"/>
        <v>0</v>
      </c>
    </row>
    <row r="41" spans="1:14">
      <c r="A41" s="60">
        <v>12</v>
      </c>
      <c r="B41" s="59" t="s">
        <v>28</v>
      </c>
      <c r="C41" s="59" t="s">
        <v>172</v>
      </c>
      <c r="D41" s="61">
        <v>0</v>
      </c>
      <c r="E41" s="61">
        <v>0</v>
      </c>
      <c r="F41" s="61">
        <v>0</v>
      </c>
      <c r="G41" s="61">
        <v>1</v>
      </c>
      <c r="H41" s="61">
        <v>0</v>
      </c>
      <c r="I41" s="61">
        <v>1</v>
      </c>
      <c r="J41" s="61">
        <v>0</v>
      </c>
      <c r="K41" s="61">
        <f t="shared" si="7"/>
        <v>1</v>
      </c>
      <c r="L41" s="1">
        <f t="shared" si="1"/>
        <v>0</v>
      </c>
      <c r="M41" s="1">
        <f t="shared" si="2"/>
        <v>0</v>
      </c>
      <c r="N41" s="1">
        <f t="shared" si="3"/>
        <v>0</v>
      </c>
    </row>
    <row r="42" spans="1:14">
      <c r="A42" s="60">
        <v>13</v>
      </c>
      <c r="B42" s="59" t="s">
        <v>29</v>
      </c>
      <c r="C42" s="59" t="s">
        <v>172</v>
      </c>
      <c r="D42" s="61">
        <v>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f t="shared" si="7"/>
        <v>0</v>
      </c>
      <c r="L42" s="1">
        <f t="shared" si="1"/>
        <v>0</v>
      </c>
      <c r="M42" s="1">
        <f t="shared" si="2"/>
        <v>0</v>
      </c>
      <c r="N42" s="1">
        <f t="shared" si="3"/>
        <v>0</v>
      </c>
    </row>
    <row r="43" spans="1:14">
      <c r="A43" s="60">
        <v>14</v>
      </c>
      <c r="B43" s="59" t="s">
        <v>30</v>
      </c>
      <c r="C43" s="59" t="s">
        <v>172</v>
      </c>
      <c r="D43" s="61">
        <v>0</v>
      </c>
      <c r="E43" s="61">
        <v>0</v>
      </c>
      <c r="F43" s="61">
        <v>0</v>
      </c>
      <c r="G43" s="61">
        <v>0</v>
      </c>
      <c r="H43" s="61">
        <v>0</v>
      </c>
      <c r="I43" s="61">
        <v>0</v>
      </c>
      <c r="J43" s="61">
        <v>0</v>
      </c>
      <c r="K43" s="61">
        <f t="shared" si="7"/>
        <v>0</v>
      </c>
      <c r="L43" s="1">
        <f t="shared" si="1"/>
        <v>0</v>
      </c>
      <c r="M43" s="1">
        <f t="shared" si="2"/>
        <v>0</v>
      </c>
      <c r="N43" s="1">
        <f t="shared" si="3"/>
        <v>0</v>
      </c>
    </row>
    <row r="44" spans="1:14">
      <c r="A44" s="60">
        <v>15</v>
      </c>
      <c r="B44" s="59" t="s">
        <v>31</v>
      </c>
      <c r="C44" s="59" t="s">
        <v>172</v>
      </c>
      <c r="D44" s="61">
        <v>0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f t="shared" si="7"/>
        <v>0</v>
      </c>
      <c r="L44" s="1">
        <f t="shared" si="1"/>
        <v>0</v>
      </c>
      <c r="M44" s="1">
        <f t="shared" si="2"/>
        <v>0</v>
      </c>
      <c r="N44" s="1">
        <f t="shared" si="3"/>
        <v>0</v>
      </c>
    </row>
    <row r="45" spans="1:14">
      <c r="A45" s="60">
        <v>16</v>
      </c>
      <c r="B45" s="59" t="s">
        <v>32</v>
      </c>
      <c r="C45" s="59" t="s">
        <v>172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f t="shared" si="7"/>
        <v>0</v>
      </c>
      <c r="L45" s="1">
        <f t="shared" si="1"/>
        <v>0</v>
      </c>
      <c r="M45" s="1">
        <f t="shared" si="2"/>
        <v>0</v>
      </c>
      <c r="N45" s="1">
        <f t="shared" si="3"/>
        <v>0</v>
      </c>
    </row>
    <row r="46" spans="1:14">
      <c r="A46" s="60">
        <v>17</v>
      </c>
      <c r="B46" s="59" t="s">
        <v>33</v>
      </c>
      <c r="C46" s="59" t="s">
        <v>172</v>
      </c>
      <c r="D46" s="61">
        <v>0</v>
      </c>
      <c r="E46" s="61">
        <v>0</v>
      </c>
      <c r="F46" s="61">
        <v>0</v>
      </c>
      <c r="G46" s="61">
        <v>1</v>
      </c>
      <c r="H46" s="61">
        <v>0</v>
      </c>
      <c r="I46" s="61">
        <v>1</v>
      </c>
      <c r="J46" s="61">
        <v>0</v>
      </c>
      <c r="K46" s="61">
        <f t="shared" si="7"/>
        <v>1</v>
      </c>
      <c r="L46" s="1">
        <f t="shared" si="1"/>
        <v>0</v>
      </c>
      <c r="M46" s="1">
        <f t="shared" si="2"/>
        <v>0</v>
      </c>
      <c r="N46" s="1">
        <f t="shared" si="3"/>
        <v>0</v>
      </c>
    </row>
    <row r="47" spans="1:14">
      <c r="A47" s="60">
        <v>18</v>
      </c>
      <c r="B47" s="59" t="s">
        <v>34</v>
      </c>
      <c r="C47" s="59" t="s">
        <v>172</v>
      </c>
      <c r="D47" s="61">
        <v>0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f t="shared" si="7"/>
        <v>0</v>
      </c>
      <c r="L47" s="1">
        <f t="shared" si="1"/>
        <v>0</v>
      </c>
      <c r="M47" s="1">
        <f t="shared" si="2"/>
        <v>0</v>
      </c>
      <c r="N47" s="1">
        <f t="shared" si="3"/>
        <v>0</v>
      </c>
    </row>
    <row r="48" spans="1:14">
      <c r="A48" s="60">
        <v>19</v>
      </c>
      <c r="B48" s="59" t="s">
        <v>35</v>
      </c>
      <c r="C48" s="59" t="s">
        <v>172</v>
      </c>
      <c r="D48" s="61">
        <v>0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f t="shared" si="7"/>
        <v>0</v>
      </c>
      <c r="L48" s="1">
        <f t="shared" si="1"/>
        <v>0</v>
      </c>
      <c r="M48" s="1">
        <f t="shared" si="2"/>
        <v>0</v>
      </c>
      <c r="N48" s="1">
        <f t="shared" si="3"/>
        <v>0</v>
      </c>
    </row>
    <row r="49" spans="1:14">
      <c r="A49" s="60">
        <v>20</v>
      </c>
      <c r="B49" s="59" t="s">
        <v>36</v>
      </c>
      <c r="C49" s="59" t="s">
        <v>172</v>
      </c>
      <c r="D49" s="61">
        <v>0</v>
      </c>
      <c r="E49" s="61">
        <v>0</v>
      </c>
      <c r="F49" s="61">
        <v>0</v>
      </c>
      <c r="G49" s="61"/>
      <c r="H49" s="61">
        <v>0</v>
      </c>
      <c r="I49" s="61">
        <v>0</v>
      </c>
      <c r="J49" s="61">
        <v>0</v>
      </c>
      <c r="K49" s="61">
        <f t="shared" si="7"/>
        <v>0</v>
      </c>
      <c r="L49" s="1">
        <f t="shared" si="1"/>
        <v>0</v>
      </c>
      <c r="M49" s="1">
        <f t="shared" si="2"/>
        <v>0</v>
      </c>
      <c r="N49" s="1">
        <f t="shared" si="3"/>
        <v>0</v>
      </c>
    </row>
    <row r="50" spans="1:14">
      <c r="A50" s="60">
        <v>21</v>
      </c>
      <c r="B50" s="59" t="s">
        <v>37</v>
      </c>
      <c r="C50" s="59" t="s">
        <v>172</v>
      </c>
      <c r="D50" s="61">
        <v>0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f t="shared" si="7"/>
        <v>0</v>
      </c>
      <c r="L50" s="1">
        <f t="shared" si="1"/>
        <v>0</v>
      </c>
      <c r="M50" s="1">
        <f t="shared" si="2"/>
        <v>0</v>
      </c>
      <c r="N50" s="1">
        <f t="shared" si="3"/>
        <v>0</v>
      </c>
    </row>
    <row r="51" spans="1:14">
      <c r="A51" s="60">
        <v>22</v>
      </c>
      <c r="B51" s="59" t="s">
        <v>38</v>
      </c>
      <c r="C51" s="59" t="s">
        <v>172</v>
      </c>
      <c r="D51" s="61">
        <v>0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f t="shared" si="7"/>
        <v>0</v>
      </c>
      <c r="L51" s="1">
        <f t="shared" si="1"/>
        <v>0</v>
      </c>
      <c r="M51" s="1">
        <f t="shared" si="2"/>
        <v>0</v>
      </c>
      <c r="N51" s="1">
        <f t="shared" si="3"/>
        <v>0</v>
      </c>
    </row>
    <row r="52" spans="1:14">
      <c r="A52" s="60">
        <v>23</v>
      </c>
      <c r="B52" s="59" t="s">
        <v>39</v>
      </c>
      <c r="C52" s="59" t="s">
        <v>172</v>
      </c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f t="shared" si="7"/>
        <v>0</v>
      </c>
      <c r="L52" s="1">
        <f t="shared" si="1"/>
        <v>0</v>
      </c>
      <c r="M52" s="1">
        <f t="shared" si="2"/>
        <v>0</v>
      </c>
      <c r="N52" s="1">
        <f t="shared" si="3"/>
        <v>0</v>
      </c>
    </row>
    <row r="53" spans="1:14">
      <c r="A53" s="60">
        <v>24</v>
      </c>
      <c r="B53" s="4" t="s">
        <v>40</v>
      </c>
      <c r="C53" s="59" t="s">
        <v>172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f t="shared" si="7"/>
        <v>0</v>
      </c>
      <c r="L53" s="1">
        <f t="shared" si="1"/>
        <v>0</v>
      </c>
      <c r="M53" s="1">
        <f t="shared" si="2"/>
        <v>0</v>
      </c>
      <c r="N53" s="1">
        <f t="shared" si="3"/>
        <v>0</v>
      </c>
    </row>
    <row r="54" spans="1:14">
      <c r="A54" s="62"/>
      <c r="B54" s="63" t="s">
        <v>55</v>
      </c>
      <c r="C54" s="63"/>
      <c r="D54" s="64">
        <f>SUM(D30:D53)</f>
        <v>0</v>
      </c>
      <c r="E54" s="64">
        <f t="shared" ref="E54:K54" si="8">SUM(E30:E53)</f>
        <v>0</v>
      </c>
      <c r="F54" s="64">
        <f t="shared" si="8"/>
        <v>0</v>
      </c>
      <c r="G54" s="64">
        <f t="shared" si="8"/>
        <v>11</v>
      </c>
      <c r="H54" s="64">
        <f t="shared" si="8"/>
        <v>0</v>
      </c>
      <c r="I54" s="64">
        <f t="shared" si="8"/>
        <v>8</v>
      </c>
      <c r="J54" s="64">
        <f t="shared" si="8"/>
        <v>1</v>
      </c>
      <c r="K54" s="64">
        <f t="shared" si="8"/>
        <v>9</v>
      </c>
      <c r="L54" s="1">
        <f t="shared" si="1"/>
        <v>0</v>
      </c>
      <c r="M54" s="1">
        <f t="shared" si="2"/>
        <v>2</v>
      </c>
      <c r="N54" s="1">
        <f t="shared" si="3"/>
        <v>0</v>
      </c>
    </row>
    <row r="55" spans="1:14">
      <c r="A55" s="60">
        <v>1</v>
      </c>
      <c r="B55" s="59" t="s">
        <v>11</v>
      </c>
      <c r="C55" s="59" t="s">
        <v>178</v>
      </c>
      <c r="D55" s="61">
        <v>0</v>
      </c>
      <c r="E55" s="61">
        <v>0</v>
      </c>
      <c r="F55" s="61">
        <v>0</v>
      </c>
      <c r="G55" s="61">
        <v>1</v>
      </c>
      <c r="H55" s="61">
        <v>0</v>
      </c>
      <c r="I55" s="61">
        <v>1</v>
      </c>
      <c r="J55" s="61">
        <v>0</v>
      </c>
      <c r="K55" s="61">
        <f>H55+I55+J55</f>
        <v>1</v>
      </c>
      <c r="L55" s="1">
        <f t="shared" si="1"/>
        <v>0</v>
      </c>
      <c r="M55" s="1">
        <f t="shared" si="2"/>
        <v>0</v>
      </c>
      <c r="N55" s="1">
        <f t="shared" si="3"/>
        <v>0</v>
      </c>
    </row>
    <row r="56" spans="1:14">
      <c r="A56" s="60">
        <v>2</v>
      </c>
      <c r="B56" s="59" t="s">
        <v>13</v>
      </c>
      <c r="C56" s="59" t="s">
        <v>178</v>
      </c>
      <c r="D56" s="61">
        <v>0</v>
      </c>
      <c r="E56" s="61">
        <v>0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f t="shared" ref="K56:K119" si="9">H56+I56+J56</f>
        <v>0</v>
      </c>
      <c r="L56" s="1">
        <f t="shared" si="1"/>
        <v>0</v>
      </c>
      <c r="M56" s="1">
        <f t="shared" si="2"/>
        <v>0</v>
      </c>
      <c r="N56" s="1">
        <f t="shared" si="3"/>
        <v>0</v>
      </c>
    </row>
    <row r="57" spans="1:14">
      <c r="A57" s="60">
        <v>3</v>
      </c>
      <c r="B57" s="59" t="s">
        <v>16</v>
      </c>
      <c r="C57" s="59" t="s">
        <v>178</v>
      </c>
      <c r="D57" s="61">
        <v>0</v>
      </c>
      <c r="E57" s="61">
        <v>0</v>
      </c>
      <c r="F57" s="61">
        <v>0</v>
      </c>
      <c r="G57" s="61">
        <v>1</v>
      </c>
      <c r="H57" s="61">
        <v>0</v>
      </c>
      <c r="I57" s="61">
        <v>1</v>
      </c>
      <c r="J57" s="61">
        <v>0</v>
      </c>
      <c r="K57" s="61">
        <f t="shared" si="9"/>
        <v>1</v>
      </c>
      <c r="L57" s="1">
        <f t="shared" si="1"/>
        <v>0</v>
      </c>
      <c r="M57" s="1">
        <f t="shared" si="2"/>
        <v>0</v>
      </c>
      <c r="N57" s="1">
        <f t="shared" si="3"/>
        <v>0</v>
      </c>
    </row>
    <row r="58" spans="1:14">
      <c r="A58" s="60">
        <v>4</v>
      </c>
      <c r="B58" s="59" t="s">
        <v>18</v>
      </c>
      <c r="C58" s="59" t="s">
        <v>178</v>
      </c>
      <c r="D58" s="61">
        <v>0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f t="shared" si="9"/>
        <v>0</v>
      </c>
      <c r="L58" s="1">
        <f t="shared" si="1"/>
        <v>0</v>
      </c>
      <c r="M58" s="1">
        <f t="shared" si="2"/>
        <v>0</v>
      </c>
      <c r="N58" s="1">
        <f t="shared" si="3"/>
        <v>0</v>
      </c>
    </row>
    <row r="59" spans="1:14">
      <c r="A59" s="60">
        <v>5</v>
      </c>
      <c r="B59" s="59" t="s">
        <v>20</v>
      </c>
      <c r="C59" s="59" t="s">
        <v>178</v>
      </c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f t="shared" si="9"/>
        <v>0</v>
      </c>
      <c r="L59" s="1">
        <f t="shared" si="1"/>
        <v>0</v>
      </c>
      <c r="M59" s="1">
        <f t="shared" si="2"/>
        <v>0</v>
      </c>
      <c r="N59" s="1">
        <f t="shared" si="3"/>
        <v>0</v>
      </c>
    </row>
    <row r="60" spans="1:14">
      <c r="A60" s="60">
        <v>6</v>
      </c>
      <c r="B60" s="59" t="s">
        <v>22</v>
      </c>
      <c r="C60" s="59" t="s">
        <v>178</v>
      </c>
      <c r="D60" s="61">
        <v>0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f t="shared" si="9"/>
        <v>0</v>
      </c>
      <c r="L60" s="1">
        <f t="shared" si="1"/>
        <v>0</v>
      </c>
      <c r="M60" s="1">
        <f t="shared" si="2"/>
        <v>0</v>
      </c>
      <c r="N60" s="1">
        <f t="shared" si="3"/>
        <v>0</v>
      </c>
    </row>
    <row r="61" spans="1:14">
      <c r="A61" s="60">
        <v>7</v>
      </c>
      <c r="B61" s="59" t="s">
        <v>23</v>
      </c>
      <c r="C61" s="59" t="s">
        <v>178</v>
      </c>
      <c r="D61" s="61">
        <v>0</v>
      </c>
      <c r="E61" s="61">
        <v>0</v>
      </c>
      <c r="F61" s="61">
        <v>0</v>
      </c>
      <c r="G61" s="61">
        <v>0</v>
      </c>
      <c r="H61" s="61">
        <v>0</v>
      </c>
      <c r="I61" s="61">
        <v>0</v>
      </c>
      <c r="J61" s="61">
        <v>0</v>
      </c>
      <c r="K61" s="61">
        <f t="shared" si="9"/>
        <v>0</v>
      </c>
      <c r="L61" s="1">
        <f t="shared" si="1"/>
        <v>0</v>
      </c>
      <c r="M61" s="1">
        <f t="shared" si="2"/>
        <v>0</v>
      </c>
      <c r="N61" s="1">
        <f t="shared" si="3"/>
        <v>0</v>
      </c>
    </row>
    <row r="62" spans="1:14">
      <c r="A62" s="60">
        <v>8</v>
      </c>
      <c r="B62" s="59" t="s">
        <v>24</v>
      </c>
      <c r="C62" s="59" t="s">
        <v>178</v>
      </c>
      <c r="D62" s="61">
        <v>0</v>
      </c>
      <c r="E62" s="61">
        <v>0</v>
      </c>
      <c r="F62" s="61">
        <v>0</v>
      </c>
      <c r="G62" s="61">
        <v>0</v>
      </c>
      <c r="H62" s="61">
        <v>0</v>
      </c>
      <c r="I62" s="61">
        <v>0</v>
      </c>
      <c r="J62" s="61">
        <v>0</v>
      </c>
      <c r="K62" s="61">
        <f t="shared" si="9"/>
        <v>0</v>
      </c>
      <c r="L62" s="1">
        <f t="shared" si="1"/>
        <v>0</v>
      </c>
      <c r="M62" s="1">
        <f t="shared" si="2"/>
        <v>0</v>
      </c>
      <c r="N62" s="1">
        <f t="shared" si="3"/>
        <v>0</v>
      </c>
    </row>
    <row r="63" spans="1:14">
      <c r="A63" s="60">
        <v>9</v>
      </c>
      <c r="B63" s="59" t="s">
        <v>25</v>
      </c>
      <c r="C63" s="59" t="s">
        <v>178</v>
      </c>
      <c r="D63" s="61">
        <v>0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61">
        <v>0</v>
      </c>
      <c r="K63" s="61">
        <f t="shared" si="9"/>
        <v>0</v>
      </c>
      <c r="L63" s="1">
        <f t="shared" si="1"/>
        <v>0</v>
      </c>
      <c r="M63" s="1">
        <f t="shared" si="2"/>
        <v>0</v>
      </c>
      <c r="N63" s="1">
        <f t="shared" si="3"/>
        <v>0</v>
      </c>
    </row>
    <row r="64" spans="1:14">
      <c r="A64" s="60">
        <v>10</v>
      </c>
      <c r="B64" s="59" t="s">
        <v>26</v>
      </c>
      <c r="C64" s="59" t="s">
        <v>178</v>
      </c>
      <c r="D64" s="61">
        <v>0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f t="shared" si="9"/>
        <v>0</v>
      </c>
      <c r="L64" s="1">
        <f t="shared" si="1"/>
        <v>0</v>
      </c>
      <c r="M64" s="1">
        <f t="shared" si="2"/>
        <v>0</v>
      </c>
      <c r="N64" s="1">
        <f t="shared" si="3"/>
        <v>0</v>
      </c>
    </row>
    <row r="65" spans="1:15">
      <c r="A65" s="60">
        <v>11</v>
      </c>
      <c r="B65" s="59" t="s">
        <v>27</v>
      </c>
      <c r="C65" s="59" t="s">
        <v>178</v>
      </c>
      <c r="D65" s="61">
        <v>0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61">
        <v>0</v>
      </c>
      <c r="K65" s="61">
        <f t="shared" si="9"/>
        <v>0</v>
      </c>
      <c r="L65" s="1">
        <f t="shared" si="1"/>
        <v>0</v>
      </c>
      <c r="M65" s="1">
        <f t="shared" si="2"/>
        <v>0</v>
      </c>
      <c r="N65" s="1">
        <f t="shared" si="3"/>
        <v>0</v>
      </c>
    </row>
    <row r="66" spans="1:15">
      <c r="A66" s="60">
        <v>12</v>
      </c>
      <c r="B66" s="59" t="s">
        <v>28</v>
      </c>
      <c r="C66" s="59" t="s">
        <v>178</v>
      </c>
      <c r="D66" s="61">
        <v>0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f t="shared" si="9"/>
        <v>0</v>
      </c>
      <c r="L66" s="1">
        <f t="shared" si="1"/>
        <v>0</v>
      </c>
      <c r="M66" s="1">
        <f t="shared" si="2"/>
        <v>0</v>
      </c>
      <c r="N66" s="1">
        <f t="shared" si="3"/>
        <v>0</v>
      </c>
    </row>
    <row r="67" spans="1:15">
      <c r="A67" s="60">
        <v>13</v>
      </c>
      <c r="B67" s="59" t="s">
        <v>29</v>
      </c>
      <c r="C67" s="59" t="s">
        <v>178</v>
      </c>
      <c r="D67" s="61">
        <v>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f t="shared" si="9"/>
        <v>0</v>
      </c>
      <c r="L67" s="1">
        <f t="shared" si="1"/>
        <v>0</v>
      </c>
      <c r="M67" s="1">
        <f t="shared" si="2"/>
        <v>0</v>
      </c>
      <c r="N67" s="1">
        <f t="shared" si="3"/>
        <v>0</v>
      </c>
    </row>
    <row r="68" spans="1:15">
      <c r="A68" s="60">
        <v>14</v>
      </c>
      <c r="B68" s="59" t="s">
        <v>30</v>
      </c>
      <c r="C68" s="59" t="s">
        <v>178</v>
      </c>
      <c r="D68" s="61">
        <v>0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  <c r="J68" s="61">
        <v>0</v>
      </c>
      <c r="K68" s="61">
        <f t="shared" si="9"/>
        <v>0</v>
      </c>
      <c r="L68" s="1">
        <f t="shared" si="1"/>
        <v>0</v>
      </c>
      <c r="M68" s="1">
        <f t="shared" si="2"/>
        <v>0</v>
      </c>
      <c r="N68" s="1">
        <f t="shared" si="3"/>
        <v>0</v>
      </c>
    </row>
    <row r="69" spans="1:15">
      <c r="A69" s="60">
        <v>15</v>
      </c>
      <c r="B69" s="59" t="s">
        <v>31</v>
      </c>
      <c r="C69" s="59" t="s">
        <v>178</v>
      </c>
      <c r="D69" s="61">
        <v>0</v>
      </c>
      <c r="E69" s="61">
        <v>0</v>
      </c>
      <c r="F69" s="61">
        <v>0</v>
      </c>
      <c r="G69" s="61">
        <v>0</v>
      </c>
      <c r="H69" s="61">
        <v>0</v>
      </c>
      <c r="I69" s="61">
        <v>0</v>
      </c>
      <c r="J69" s="61">
        <v>0</v>
      </c>
      <c r="K69" s="61">
        <f t="shared" si="9"/>
        <v>0</v>
      </c>
      <c r="L69" s="1">
        <f t="shared" si="1"/>
        <v>0</v>
      </c>
      <c r="M69" s="1">
        <f t="shared" si="2"/>
        <v>0</v>
      </c>
      <c r="N69" s="1">
        <f t="shared" si="3"/>
        <v>0</v>
      </c>
    </row>
    <row r="70" spans="1:15">
      <c r="A70" s="60">
        <v>16</v>
      </c>
      <c r="B70" s="59" t="s">
        <v>32</v>
      </c>
      <c r="C70" s="59" t="s">
        <v>178</v>
      </c>
      <c r="D70" s="61">
        <v>0</v>
      </c>
      <c r="E70" s="61">
        <v>0</v>
      </c>
      <c r="F70" s="61">
        <v>0</v>
      </c>
      <c r="G70" s="61">
        <v>0</v>
      </c>
      <c r="H70" s="61">
        <v>0</v>
      </c>
      <c r="I70" s="61">
        <v>0</v>
      </c>
      <c r="J70" s="61">
        <v>0</v>
      </c>
      <c r="K70" s="61">
        <f t="shared" si="9"/>
        <v>0</v>
      </c>
      <c r="L70" s="1">
        <f t="shared" ref="L70:L128" si="10">D70+F70-H70</f>
        <v>0</v>
      </c>
      <c r="M70" s="1">
        <f t="shared" ref="M70:M128" si="11">D70+E70+F70+G70-H70-I70-J70</f>
        <v>0</v>
      </c>
      <c r="N70" s="1">
        <f t="shared" ref="N70:N128" si="12">K70-J70-I70-H70</f>
        <v>0</v>
      </c>
    </row>
    <row r="71" spans="1:15">
      <c r="A71" s="60">
        <v>17</v>
      </c>
      <c r="B71" s="59" t="s">
        <v>33</v>
      </c>
      <c r="C71" s="59" t="s">
        <v>178</v>
      </c>
      <c r="D71" s="61">
        <v>0</v>
      </c>
      <c r="E71" s="61">
        <v>0</v>
      </c>
      <c r="F71" s="61">
        <v>0</v>
      </c>
      <c r="G71" s="61">
        <v>0</v>
      </c>
      <c r="H71" s="61">
        <v>0</v>
      </c>
      <c r="I71" s="61">
        <v>0</v>
      </c>
      <c r="J71" s="61">
        <v>0</v>
      </c>
      <c r="K71" s="61">
        <f t="shared" si="9"/>
        <v>0</v>
      </c>
      <c r="L71" s="1">
        <f t="shared" si="10"/>
        <v>0</v>
      </c>
      <c r="M71" s="1">
        <f t="shared" si="11"/>
        <v>0</v>
      </c>
      <c r="N71" s="1">
        <f t="shared" si="12"/>
        <v>0</v>
      </c>
    </row>
    <row r="72" spans="1:15">
      <c r="A72" s="60">
        <v>18</v>
      </c>
      <c r="B72" s="59" t="s">
        <v>34</v>
      </c>
      <c r="C72" s="59" t="s">
        <v>178</v>
      </c>
      <c r="D72" s="61">
        <v>0</v>
      </c>
      <c r="E72" s="61">
        <v>0</v>
      </c>
      <c r="F72" s="61">
        <v>0</v>
      </c>
      <c r="G72" s="61">
        <v>0</v>
      </c>
      <c r="H72" s="61">
        <v>0</v>
      </c>
      <c r="I72" s="61">
        <v>0</v>
      </c>
      <c r="J72" s="61">
        <v>0</v>
      </c>
      <c r="K72" s="61">
        <f t="shared" si="9"/>
        <v>0</v>
      </c>
      <c r="L72" s="1">
        <f t="shared" si="10"/>
        <v>0</v>
      </c>
      <c r="M72" s="1">
        <f t="shared" si="11"/>
        <v>0</v>
      </c>
      <c r="N72" s="1">
        <f t="shared" si="12"/>
        <v>0</v>
      </c>
    </row>
    <row r="73" spans="1:15">
      <c r="A73" s="60">
        <v>19</v>
      </c>
      <c r="B73" s="59" t="s">
        <v>35</v>
      </c>
      <c r="C73" s="59" t="s">
        <v>178</v>
      </c>
      <c r="D73" s="61">
        <v>0</v>
      </c>
      <c r="E73" s="61">
        <v>0</v>
      </c>
      <c r="F73" s="61">
        <v>0</v>
      </c>
      <c r="G73" s="61">
        <v>0</v>
      </c>
      <c r="H73" s="61">
        <v>0</v>
      </c>
      <c r="I73" s="61">
        <v>0</v>
      </c>
      <c r="J73" s="61">
        <v>0</v>
      </c>
      <c r="K73" s="61">
        <f t="shared" si="9"/>
        <v>0</v>
      </c>
      <c r="L73" s="1">
        <f t="shared" si="10"/>
        <v>0</v>
      </c>
      <c r="M73" s="1">
        <f t="shared" si="11"/>
        <v>0</v>
      </c>
      <c r="N73" s="1">
        <f t="shared" si="12"/>
        <v>0</v>
      </c>
    </row>
    <row r="74" spans="1:15">
      <c r="A74" s="60">
        <v>20</v>
      </c>
      <c r="B74" s="59" t="s">
        <v>36</v>
      </c>
      <c r="C74" s="59" t="s">
        <v>178</v>
      </c>
      <c r="D74" s="61">
        <v>0</v>
      </c>
      <c r="E74" s="61">
        <v>0</v>
      </c>
      <c r="F74" s="61">
        <v>0</v>
      </c>
      <c r="G74" s="61">
        <v>1</v>
      </c>
      <c r="H74" s="61">
        <v>0</v>
      </c>
      <c r="I74" s="61">
        <v>0</v>
      </c>
      <c r="J74" s="61">
        <v>1</v>
      </c>
      <c r="K74" s="61">
        <f t="shared" si="9"/>
        <v>1</v>
      </c>
      <c r="L74" s="1">
        <f t="shared" si="10"/>
        <v>0</v>
      </c>
      <c r="M74" s="1">
        <f t="shared" si="11"/>
        <v>0</v>
      </c>
      <c r="N74" s="1">
        <f t="shared" si="12"/>
        <v>0</v>
      </c>
    </row>
    <row r="75" spans="1:15">
      <c r="A75" s="60">
        <v>21</v>
      </c>
      <c r="B75" s="59" t="s">
        <v>37</v>
      </c>
      <c r="C75" s="59" t="s">
        <v>178</v>
      </c>
      <c r="D75" s="61">
        <v>0</v>
      </c>
      <c r="E75" s="61">
        <v>0</v>
      </c>
      <c r="F75" s="61">
        <v>0</v>
      </c>
      <c r="G75" s="61">
        <v>0</v>
      </c>
      <c r="H75" s="61">
        <v>0</v>
      </c>
      <c r="I75" s="61">
        <v>0</v>
      </c>
      <c r="J75" s="61">
        <v>0</v>
      </c>
      <c r="K75" s="61">
        <f t="shared" si="9"/>
        <v>0</v>
      </c>
      <c r="L75" s="1">
        <f t="shared" si="10"/>
        <v>0</v>
      </c>
      <c r="M75" s="1">
        <f t="shared" si="11"/>
        <v>0</v>
      </c>
      <c r="N75" s="1">
        <f t="shared" si="12"/>
        <v>0</v>
      </c>
    </row>
    <row r="76" spans="1:15">
      <c r="A76" s="60">
        <v>22</v>
      </c>
      <c r="B76" s="59" t="s">
        <v>38</v>
      </c>
      <c r="C76" s="59" t="s">
        <v>178</v>
      </c>
      <c r="D76" s="61">
        <v>0</v>
      </c>
      <c r="E76" s="61">
        <v>0</v>
      </c>
      <c r="F76" s="61">
        <v>0</v>
      </c>
      <c r="G76" s="61">
        <v>0</v>
      </c>
      <c r="H76" s="61">
        <v>0</v>
      </c>
      <c r="I76" s="61">
        <v>0</v>
      </c>
      <c r="J76" s="61">
        <v>0</v>
      </c>
      <c r="K76" s="61">
        <f t="shared" si="9"/>
        <v>0</v>
      </c>
      <c r="L76" s="1">
        <f t="shared" si="10"/>
        <v>0</v>
      </c>
      <c r="M76" s="1">
        <f t="shared" si="11"/>
        <v>0</v>
      </c>
      <c r="N76" s="1">
        <f t="shared" si="12"/>
        <v>0</v>
      </c>
    </row>
    <row r="77" spans="1:15">
      <c r="A77" s="60">
        <v>23</v>
      </c>
      <c r="B77" s="59" t="s">
        <v>39</v>
      </c>
      <c r="C77" s="59" t="s">
        <v>178</v>
      </c>
      <c r="D77" s="61">
        <v>0</v>
      </c>
      <c r="E77" s="61">
        <v>0</v>
      </c>
      <c r="F77" s="61">
        <v>0</v>
      </c>
      <c r="G77" s="61">
        <v>0</v>
      </c>
      <c r="H77" s="61">
        <v>0</v>
      </c>
      <c r="I77" s="61">
        <v>0</v>
      </c>
      <c r="J77" s="61">
        <v>0</v>
      </c>
      <c r="K77" s="61">
        <f t="shared" si="9"/>
        <v>0</v>
      </c>
      <c r="L77" s="1">
        <f t="shared" si="10"/>
        <v>0</v>
      </c>
      <c r="M77" s="1">
        <f t="shared" si="11"/>
        <v>0</v>
      </c>
      <c r="N77" s="1">
        <f t="shared" si="12"/>
        <v>0</v>
      </c>
    </row>
    <row r="78" spans="1:15">
      <c r="A78" s="60">
        <v>24</v>
      </c>
      <c r="B78" s="4" t="s">
        <v>40</v>
      </c>
      <c r="C78" s="59" t="s">
        <v>178</v>
      </c>
      <c r="D78" s="61">
        <v>0</v>
      </c>
      <c r="E78" s="6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61">
        <f t="shared" si="9"/>
        <v>0</v>
      </c>
      <c r="L78" s="1">
        <f t="shared" si="10"/>
        <v>0</v>
      </c>
      <c r="M78" s="1">
        <f t="shared" si="11"/>
        <v>0</v>
      </c>
      <c r="N78" s="1">
        <f t="shared" si="12"/>
        <v>0</v>
      </c>
    </row>
    <row r="79" spans="1:15">
      <c r="A79" s="62"/>
      <c r="B79" s="63" t="s">
        <v>55</v>
      </c>
      <c r="C79" s="63"/>
      <c r="D79" s="64">
        <f>SUM(D55:D78)</f>
        <v>0</v>
      </c>
      <c r="E79" s="64">
        <f t="shared" ref="E79:J79" si="13">SUM(E55:E78)</f>
        <v>0</v>
      </c>
      <c r="F79" s="64">
        <f t="shared" si="13"/>
        <v>0</v>
      </c>
      <c r="G79" s="64">
        <f t="shared" si="13"/>
        <v>3</v>
      </c>
      <c r="H79" s="64">
        <f t="shared" si="13"/>
        <v>0</v>
      </c>
      <c r="I79" s="64">
        <f t="shared" si="13"/>
        <v>2</v>
      </c>
      <c r="J79" s="64">
        <f t="shared" si="13"/>
        <v>1</v>
      </c>
      <c r="K79" s="64">
        <f t="shared" si="9"/>
        <v>3</v>
      </c>
      <c r="L79" s="1">
        <f t="shared" si="10"/>
        <v>0</v>
      </c>
      <c r="M79" s="1">
        <f t="shared" si="11"/>
        <v>0</v>
      </c>
      <c r="N79" s="1">
        <f t="shared" si="12"/>
        <v>0</v>
      </c>
      <c r="O79" s="118"/>
    </row>
    <row r="80" spans="1:15">
      <c r="A80" s="60">
        <v>1</v>
      </c>
      <c r="B80" s="59" t="s">
        <v>11</v>
      </c>
      <c r="C80" s="59" t="s">
        <v>176</v>
      </c>
      <c r="D80" s="61">
        <v>0</v>
      </c>
      <c r="E80" s="61">
        <v>0</v>
      </c>
      <c r="F80" s="61">
        <v>0</v>
      </c>
      <c r="G80" s="61">
        <v>1</v>
      </c>
      <c r="H80" s="61">
        <v>0</v>
      </c>
      <c r="I80" s="61">
        <v>0</v>
      </c>
      <c r="J80" s="61">
        <v>1</v>
      </c>
      <c r="K80" s="61">
        <f t="shared" si="9"/>
        <v>1</v>
      </c>
      <c r="L80" s="1">
        <f t="shared" si="10"/>
        <v>0</v>
      </c>
      <c r="M80" s="1">
        <f t="shared" si="11"/>
        <v>0</v>
      </c>
      <c r="N80" s="1">
        <f t="shared" si="12"/>
        <v>0</v>
      </c>
    </row>
    <row r="81" spans="1:32">
      <c r="A81" s="60">
        <v>2</v>
      </c>
      <c r="B81" s="59" t="s">
        <v>13</v>
      </c>
      <c r="C81" s="59" t="s">
        <v>176</v>
      </c>
      <c r="D81" s="61">
        <v>0</v>
      </c>
      <c r="E81" s="61">
        <v>0</v>
      </c>
      <c r="F81" s="61">
        <v>0</v>
      </c>
      <c r="G81" s="61">
        <v>0</v>
      </c>
      <c r="H81" s="61">
        <v>0</v>
      </c>
      <c r="I81" s="61">
        <v>0</v>
      </c>
      <c r="J81" s="61">
        <v>0</v>
      </c>
      <c r="K81" s="61">
        <f t="shared" si="9"/>
        <v>0</v>
      </c>
      <c r="L81" s="1">
        <f t="shared" si="10"/>
        <v>0</v>
      </c>
      <c r="M81" s="1">
        <f t="shared" si="11"/>
        <v>0</v>
      </c>
      <c r="N81" s="1">
        <f t="shared" si="12"/>
        <v>0</v>
      </c>
    </row>
    <row r="82" spans="1:32" s="7" customFormat="1">
      <c r="A82" s="60">
        <v>3</v>
      </c>
      <c r="B82" s="59" t="s">
        <v>16</v>
      </c>
      <c r="C82" s="59" t="s">
        <v>176</v>
      </c>
      <c r="D82" s="61">
        <v>0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  <c r="J82" s="61">
        <v>0</v>
      </c>
      <c r="K82" s="61">
        <f t="shared" si="9"/>
        <v>0</v>
      </c>
      <c r="L82" s="1">
        <f t="shared" si="10"/>
        <v>0</v>
      </c>
      <c r="M82" s="1">
        <f t="shared" si="11"/>
        <v>0</v>
      </c>
      <c r="N82" s="1">
        <f t="shared" si="12"/>
        <v>0</v>
      </c>
      <c r="P82" s="9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>
      <c r="A83" s="60">
        <v>4</v>
      </c>
      <c r="B83" s="59" t="s">
        <v>18</v>
      </c>
      <c r="C83" s="59" t="s">
        <v>176</v>
      </c>
      <c r="D83" s="61">
        <v>0</v>
      </c>
      <c r="E83" s="61">
        <v>0</v>
      </c>
      <c r="F83" s="61">
        <v>0</v>
      </c>
      <c r="G83" s="61">
        <v>0</v>
      </c>
      <c r="H83" s="61">
        <v>0</v>
      </c>
      <c r="I83" s="61">
        <v>0</v>
      </c>
      <c r="J83" s="61">
        <v>0</v>
      </c>
      <c r="K83" s="61">
        <f t="shared" si="9"/>
        <v>0</v>
      </c>
      <c r="L83" s="1">
        <f t="shared" si="10"/>
        <v>0</v>
      </c>
      <c r="M83" s="1">
        <f t="shared" si="11"/>
        <v>0</v>
      </c>
      <c r="N83" s="1">
        <f t="shared" si="12"/>
        <v>0</v>
      </c>
    </row>
    <row r="84" spans="1:32">
      <c r="A84" s="60">
        <v>5</v>
      </c>
      <c r="B84" s="59" t="s">
        <v>20</v>
      </c>
      <c r="C84" s="59" t="s">
        <v>176</v>
      </c>
      <c r="D84" s="61">
        <v>0</v>
      </c>
      <c r="E84" s="61">
        <v>0</v>
      </c>
      <c r="F84" s="61">
        <v>0</v>
      </c>
      <c r="G84" s="61">
        <v>0</v>
      </c>
      <c r="H84" s="61">
        <v>0</v>
      </c>
      <c r="I84" s="61">
        <v>0</v>
      </c>
      <c r="J84" s="61">
        <v>0</v>
      </c>
      <c r="K84" s="61">
        <f t="shared" si="9"/>
        <v>0</v>
      </c>
      <c r="L84" s="1">
        <f t="shared" si="10"/>
        <v>0</v>
      </c>
      <c r="M84" s="1">
        <f t="shared" si="11"/>
        <v>0</v>
      </c>
      <c r="N84" s="1">
        <f t="shared" si="12"/>
        <v>0</v>
      </c>
    </row>
    <row r="85" spans="1:32">
      <c r="A85" s="60">
        <v>6</v>
      </c>
      <c r="B85" s="59" t="s">
        <v>22</v>
      </c>
      <c r="C85" s="59" t="s">
        <v>176</v>
      </c>
      <c r="D85" s="61">
        <v>0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  <c r="J85" s="61">
        <v>0</v>
      </c>
      <c r="K85" s="61">
        <f t="shared" si="9"/>
        <v>0</v>
      </c>
      <c r="L85" s="1">
        <f t="shared" si="10"/>
        <v>0</v>
      </c>
      <c r="M85" s="1">
        <f t="shared" si="11"/>
        <v>0</v>
      </c>
      <c r="N85" s="1">
        <f t="shared" si="12"/>
        <v>0</v>
      </c>
    </row>
    <row r="86" spans="1:32">
      <c r="A86" s="60">
        <v>7</v>
      </c>
      <c r="B86" s="59" t="s">
        <v>23</v>
      </c>
      <c r="C86" s="59" t="s">
        <v>176</v>
      </c>
      <c r="D86" s="61">
        <v>0</v>
      </c>
      <c r="E86" s="61">
        <v>0</v>
      </c>
      <c r="F86" s="61">
        <v>0</v>
      </c>
      <c r="G86" s="61">
        <v>0</v>
      </c>
      <c r="H86" s="61">
        <v>0</v>
      </c>
      <c r="I86" s="61">
        <v>0</v>
      </c>
      <c r="J86" s="61">
        <v>0</v>
      </c>
      <c r="K86" s="61">
        <f t="shared" si="9"/>
        <v>0</v>
      </c>
      <c r="L86" s="1">
        <f t="shared" si="10"/>
        <v>0</v>
      </c>
      <c r="M86" s="1">
        <f t="shared" si="11"/>
        <v>0</v>
      </c>
      <c r="N86" s="1">
        <f t="shared" si="12"/>
        <v>0</v>
      </c>
    </row>
    <row r="87" spans="1:32">
      <c r="A87" s="60">
        <v>8</v>
      </c>
      <c r="B87" s="59" t="s">
        <v>24</v>
      </c>
      <c r="C87" s="59" t="s">
        <v>176</v>
      </c>
      <c r="D87" s="61">
        <v>0</v>
      </c>
      <c r="E87" s="61">
        <v>0</v>
      </c>
      <c r="F87" s="61">
        <v>0</v>
      </c>
      <c r="G87" s="61">
        <v>0</v>
      </c>
      <c r="H87" s="61">
        <v>0</v>
      </c>
      <c r="I87" s="61">
        <v>0</v>
      </c>
      <c r="J87" s="61">
        <v>0</v>
      </c>
      <c r="K87" s="61">
        <f t="shared" si="9"/>
        <v>0</v>
      </c>
      <c r="L87" s="1">
        <f t="shared" si="10"/>
        <v>0</v>
      </c>
      <c r="M87" s="1">
        <f t="shared" si="11"/>
        <v>0</v>
      </c>
      <c r="N87" s="1">
        <f t="shared" si="12"/>
        <v>0</v>
      </c>
    </row>
    <row r="88" spans="1:32">
      <c r="A88" s="60">
        <v>9</v>
      </c>
      <c r="B88" s="59" t="s">
        <v>25</v>
      </c>
      <c r="C88" s="59" t="s">
        <v>176</v>
      </c>
      <c r="D88" s="61">
        <v>0</v>
      </c>
      <c r="E88" s="61">
        <v>0</v>
      </c>
      <c r="F88" s="61">
        <v>0</v>
      </c>
      <c r="G88" s="61">
        <v>0</v>
      </c>
      <c r="H88" s="61">
        <v>0</v>
      </c>
      <c r="I88" s="61">
        <v>0</v>
      </c>
      <c r="J88" s="61">
        <v>0</v>
      </c>
      <c r="K88" s="61">
        <f t="shared" si="9"/>
        <v>0</v>
      </c>
      <c r="L88" s="1">
        <f t="shared" si="10"/>
        <v>0</v>
      </c>
      <c r="M88" s="1">
        <f t="shared" si="11"/>
        <v>0</v>
      </c>
      <c r="N88" s="1">
        <f t="shared" si="12"/>
        <v>0</v>
      </c>
    </row>
    <row r="89" spans="1:32">
      <c r="A89" s="60">
        <v>10</v>
      </c>
      <c r="B89" s="59" t="s">
        <v>26</v>
      </c>
      <c r="C89" s="59" t="s">
        <v>176</v>
      </c>
      <c r="D89" s="61">
        <v>0</v>
      </c>
      <c r="E89" s="61">
        <v>0</v>
      </c>
      <c r="F89" s="61">
        <v>0</v>
      </c>
      <c r="G89" s="61">
        <v>0</v>
      </c>
      <c r="H89" s="61">
        <v>0</v>
      </c>
      <c r="I89" s="61">
        <v>0</v>
      </c>
      <c r="J89" s="61">
        <v>0</v>
      </c>
      <c r="K89" s="61">
        <f t="shared" si="9"/>
        <v>0</v>
      </c>
      <c r="L89" s="1">
        <f t="shared" si="10"/>
        <v>0</v>
      </c>
      <c r="M89" s="1">
        <f t="shared" si="11"/>
        <v>0</v>
      </c>
      <c r="N89" s="1">
        <f t="shared" si="12"/>
        <v>0</v>
      </c>
    </row>
    <row r="90" spans="1:32">
      <c r="A90" s="60">
        <v>11</v>
      </c>
      <c r="B90" s="59" t="s">
        <v>27</v>
      </c>
      <c r="C90" s="59" t="s">
        <v>176</v>
      </c>
      <c r="D90" s="61">
        <v>0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f t="shared" si="9"/>
        <v>0</v>
      </c>
      <c r="L90" s="1">
        <f t="shared" si="10"/>
        <v>0</v>
      </c>
      <c r="M90" s="1">
        <f t="shared" si="11"/>
        <v>0</v>
      </c>
      <c r="N90" s="1">
        <f t="shared" si="12"/>
        <v>0</v>
      </c>
    </row>
    <row r="91" spans="1:32">
      <c r="A91" s="60">
        <v>12</v>
      </c>
      <c r="B91" s="59" t="s">
        <v>28</v>
      </c>
      <c r="C91" s="59" t="s">
        <v>176</v>
      </c>
      <c r="D91" s="61">
        <v>0</v>
      </c>
      <c r="E91" s="61">
        <v>0</v>
      </c>
      <c r="F91" s="61">
        <v>0</v>
      </c>
      <c r="G91" s="61">
        <v>0</v>
      </c>
      <c r="H91" s="61">
        <v>0</v>
      </c>
      <c r="I91" s="61">
        <v>0</v>
      </c>
      <c r="J91" s="61">
        <v>0</v>
      </c>
      <c r="K91" s="61">
        <f t="shared" si="9"/>
        <v>0</v>
      </c>
      <c r="L91" s="1">
        <f t="shared" si="10"/>
        <v>0</v>
      </c>
      <c r="M91" s="1">
        <f t="shared" si="11"/>
        <v>0</v>
      </c>
      <c r="N91" s="1">
        <f t="shared" si="12"/>
        <v>0</v>
      </c>
    </row>
    <row r="92" spans="1:32">
      <c r="A92" s="60">
        <v>13</v>
      </c>
      <c r="B92" s="59" t="s">
        <v>29</v>
      </c>
      <c r="C92" s="59" t="s">
        <v>176</v>
      </c>
      <c r="D92" s="61">
        <v>0</v>
      </c>
      <c r="E92" s="61">
        <v>0</v>
      </c>
      <c r="F92" s="61">
        <v>0</v>
      </c>
      <c r="G92" s="61">
        <v>0</v>
      </c>
      <c r="H92" s="61">
        <v>0</v>
      </c>
      <c r="I92" s="61">
        <v>0</v>
      </c>
      <c r="J92" s="61">
        <v>0</v>
      </c>
      <c r="K92" s="61">
        <f t="shared" si="9"/>
        <v>0</v>
      </c>
      <c r="L92" s="1">
        <f t="shared" si="10"/>
        <v>0</v>
      </c>
      <c r="M92" s="1">
        <f t="shared" si="11"/>
        <v>0</v>
      </c>
      <c r="N92" s="1">
        <f t="shared" si="12"/>
        <v>0</v>
      </c>
    </row>
    <row r="93" spans="1:32">
      <c r="A93" s="60">
        <v>14</v>
      </c>
      <c r="B93" s="59" t="s">
        <v>30</v>
      </c>
      <c r="C93" s="59" t="s">
        <v>176</v>
      </c>
      <c r="D93" s="61">
        <v>0</v>
      </c>
      <c r="E93" s="61">
        <v>0</v>
      </c>
      <c r="F93" s="61">
        <v>0</v>
      </c>
      <c r="G93" s="61">
        <v>0</v>
      </c>
      <c r="H93" s="61">
        <v>0</v>
      </c>
      <c r="I93" s="61">
        <v>0</v>
      </c>
      <c r="J93" s="61">
        <v>0</v>
      </c>
      <c r="K93" s="61">
        <f t="shared" si="9"/>
        <v>0</v>
      </c>
      <c r="L93" s="1">
        <f t="shared" si="10"/>
        <v>0</v>
      </c>
      <c r="M93" s="1">
        <f t="shared" si="11"/>
        <v>0</v>
      </c>
      <c r="N93" s="1">
        <f t="shared" si="12"/>
        <v>0</v>
      </c>
    </row>
    <row r="94" spans="1:32">
      <c r="A94" s="60">
        <v>15</v>
      </c>
      <c r="B94" s="59" t="s">
        <v>31</v>
      </c>
      <c r="C94" s="59" t="s">
        <v>176</v>
      </c>
      <c r="D94" s="61">
        <v>0</v>
      </c>
      <c r="E94" s="61">
        <v>0</v>
      </c>
      <c r="F94" s="61">
        <v>0</v>
      </c>
      <c r="G94" s="61">
        <v>0</v>
      </c>
      <c r="H94" s="61">
        <v>0</v>
      </c>
      <c r="I94" s="61">
        <v>0</v>
      </c>
      <c r="J94" s="61">
        <v>0</v>
      </c>
      <c r="K94" s="61">
        <f t="shared" si="9"/>
        <v>0</v>
      </c>
      <c r="L94" s="1">
        <f t="shared" si="10"/>
        <v>0</v>
      </c>
      <c r="M94" s="1">
        <f t="shared" si="11"/>
        <v>0</v>
      </c>
      <c r="N94" s="1">
        <f t="shared" si="12"/>
        <v>0</v>
      </c>
    </row>
    <row r="95" spans="1:32">
      <c r="A95" s="60">
        <v>16</v>
      </c>
      <c r="B95" s="59" t="s">
        <v>32</v>
      </c>
      <c r="C95" s="59" t="s">
        <v>176</v>
      </c>
      <c r="D95" s="61">
        <v>0</v>
      </c>
      <c r="E95" s="61">
        <v>0</v>
      </c>
      <c r="F95" s="61">
        <v>0</v>
      </c>
      <c r="G95" s="61">
        <v>0</v>
      </c>
      <c r="H95" s="61">
        <v>0</v>
      </c>
      <c r="I95" s="61">
        <v>0</v>
      </c>
      <c r="J95" s="61">
        <v>0</v>
      </c>
      <c r="K95" s="61">
        <f t="shared" si="9"/>
        <v>0</v>
      </c>
      <c r="L95" s="1">
        <f t="shared" si="10"/>
        <v>0</v>
      </c>
      <c r="M95" s="1">
        <f t="shared" si="11"/>
        <v>0</v>
      </c>
      <c r="N95" s="1">
        <f t="shared" si="12"/>
        <v>0</v>
      </c>
    </row>
    <row r="96" spans="1:32">
      <c r="A96" s="60">
        <v>17</v>
      </c>
      <c r="B96" s="59" t="s">
        <v>33</v>
      </c>
      <c r="C96" s="59" t="s">
        <v>176</v>
      </c>
      <c r="D96" s="61">
        <v>0</v>
      </c>
      <c r="E96" s="61">
        <v>0</v>
      </c>
      <c r="F96" s="61">
        <v>0</v>
      </c>
      <c r="G96" s="61">
        <v>0</v>
      </c>
      <c r="H96" s="61">
        <v>0</v>
      </c>
      <c r="I96" s="61">
        <v>0</v>
      </c>
      <c r="J96" s="61">
        <v>0</v>
      </c>
      <c r="K96" s="61">
        <f t="shared" si="9"/>
        <v>0</v>
      </c>
      <c r="L96" s="1">
        <f t="shared" si="10"/>
        <v>0</v>
      </c>
      <c r="M96" s="1">
        <f t="shared" si="11"/>
        <v>0</v>
      </c>
      <c r="N96" s="1">
        <f t="shared" si="12"/>
        <v>0</v>
      </c>
    </row>
    <row r="97" spans="1:14">
      <c r="A97" s="60">
        <v>18</v>
      </c>
      <c r="B97" s="59" t="s">
        <v>34</v>
      </c>
      <c r="C97" s="59" t="s">
        <v>176</v>
      </c>
      <c r="D97" s="61">
        <v>0</v>
      </c>
      <c r="E97" s="61">
        <v>0</v>
      </c>
      <c r="F97" s="61">
        <v>0</v>
      </c>
      <c r="G97" s="61">
        <v>0</v>
      </c>
      <c r="H97" s="61">
        <v>0</v>
      </c>
      <c r="I97" s="61">
        <v>0</v>
      </c>
      <c r="J97" s="61">
        <v>0</v>
      </c>
      <c r="K97" s="61">
        <f t="shared" si="9"/>
        <v>0</v>
      </c>
      <c r="L97" s="1">
        <f t="shared" si="10"/>
        <v>0</v>
      </c>
      <c r="M97" s="1">
        <f t="shared" si="11"/>
        <v>0</v>
      </c>
      <c r="N97" s="1">
        <f t="shared" si="12"/>
        <v>0</v>
      </c>
    </row>
    <row r="98" spans="1:14">
      <c r="A98" s="60">
        <v>19</v>
      </c>
      <c r="B98" s="59" t="s">
        <v>35</v>
      </c>
      <c r="C98" s="59" t="s">
        <v>176</v>
      </c>
      <c r="D98" s="61">
        <v>0</v>
      </c>
      <c r="E98" s="61">
        <v>0</v>
      </c>
      <c r="F98" s="61">
        <v>0</v>
      </c>
      <c r="G98" s="61">
        <v>0</v>
      </c>
      <c r="H98" s="61">
        <v>0</v>
      </c>
      <c r="I98" s="61">
        <v>0</v>
      </c>
      <c r="J98" s="61">
        <v>0</v>
      </c>
      <c r="K98" s="61">
        <f t="shared" si="9"/>
        <v>0</v>
      </c>
      <c r="L98" s="1">
        <f t="shared" si="10"/>
        <v>0</v>
      </c>
      <c r="M98" s="1">
        <f t="shared" si="11"/>
        <v>0</v>
      </c>
      <c r="N98" s="1">
        <f t="shared" si="12"/>
        <v>0</v>
      </c>
    </row>
    <row r="99" spans="1:14">
      <c r="A99" s="60">
        <v>20</v>
      </c>
      <c r="B99" s="59" t="s">
        <v>36</v>
      </c>
      <c r="C99" s="59" t="s">
        <v>176</v>
      </c>
      <c r="D99" s="61">
        <v>0</v>
      </c>
      <c r="E99" s="61">
        <v>0</v>
      </c>
      <c r="F99" s="61">
        <v>0</v>
      </c>
      <c r="G99" s="61">
        <v>0</v>
      </c>
      <c r="H99" s="61">
        <v>0</v>
      </c>
      <c r="I99" s="61">
        <v>0</v>
      </c>
      <c r="J99" s="61">
        <v>0</v>
      </c>
      <c r="K99" s="61">
        <f t="shared" si="9"/>
        <v>0</v>
      </c>
      <c r="L99" s="1">
        <f t="shared" si="10"/>
        <v>0</v>
      </c>
      <c r="M99" s="1">
        <f t="shared" si="11"/>
        <v>0</v>
      </c>
      <c r="N99" s="1">
        <f t="shared" si="12"/>
        <v>0</v>
      </c>
    </row>
    <row r="100" spans="1:14">
      <c r="A100" s="60">
        <v>21</v>
      </c>
      <c r="B100" s="59" t="s">
        <v>37</v>
      </c>
      <c r="C100" s="59" t="s">
        <v>176</v>
      </c>
      <c r="D100" s="61">
        <v>0</v>
      </c>
      <c r="E100" s="61">
        <v>0</v>
      </c>
      <c r="F100" s="61">
        <v>0</v>
      </c>
      <c r="G100" s="61">
        <v>0</v>
      </c>
      <c r="H100" s="61">
        <v>0</v>
      </c>
      <c r="I100" s="61">
        <v>0</v>
      </c>
      <c r="J100" s="61">
        <v>0</v>
      </c>
      <c r="K100" s="61">
        <f t="shared" si="9"/>
        <v>0</v>
      </c>
      <c r="L100" s="1">
        <f t="shared" si="10"/>
        <v>0</v>
      </c>
      <c r="M100" s="1">
        <f t="shared" si="11"/>
        <v>0</v>
      </c>
      <c r="N100" s="1">
        <f t="shared" si="12"/>
        <v>0</v>
      </c>
    </row>
    <row r="101" spans="1:14">
      <c r="A101" s="60">
        <v>22</v>
      </c>
      <c r="B101" s="59" t="s">
        <v>38</v>
      </c>
      <c r="C101" s="59" t="s">
        <v>176</v>
      </c>
      <c r="D101" s="61">
        <v>0</v>
      </c>
      <c r="E101" s="61">
        <v>0</v>
      </c>
      <c r="F101" s="61">
        <v>0</v>
      </c>
      <c r="G101" s="61">
        <v>0</v>
      </c>
      <c r="H101" s="61">
        <v>0</v>
      </c>
      <c r="I101" s="61">
        <v>0</v>
      </c>
      <c r="J101" s="61">
        <v>0</v>
      </c>
      <c r="K101" s="61">
        <f t="shared" si="9"/>
        <v>0</v>
      </c>
      <c r="L101" s="1">
        <f t="shared" si="10"/>
        <v>0</v>
      </c>
      <c r="M101" s="1">
        <f t="shared" si="11"/>
        <v>0</v>
      </c>
      <c r="N101" s="1">
        <f t="shared" si="12"/>
        <v>0</v>
      </c>
    </row>
    <row r="102" spans="1:14">
      <c r="A102" s="60">
        <v>23</v>
      </c>
      <c r="B102" s="59" t="s">
        <v>39</v>
      </c>
      <c r="C102" s="59" t="s">
        <v>176</v>
      </c>
      <c r="D102" s="61">
        <v>0</v>
      </c>
      <c r="E102" s="61">
        <v>0</v>
      </c>
      <c r="F102" s="61">
        <v>0</v>
      </c>
      <c r="G102" s="61">
        <v>0</v>
      </c>
      <c r="H102" s="61">
        <v>0</v>
      </c>
      <c r="I102" s="61">
        <v>0</v>
      </c>
      <c r="J102" s="61">
        <v>0</v>
      </c>
      <c r="K102" s="61">
        <f t="shared" si="9"/>
        <v>0</v>
      </c>
      <c r="L102" s="1">
        <f t="shared" si="10"/>
        <v>0</v>
      </c>
      <c r="M102" s="1">
        <f t="shared" si="11"/>
        <v>0</v>
      </c>
      <c r="N102" s="1">
        <f t="shared" si="12"/>
        <v>0</v>
      </c>
    </row>
    <row r="103" spans="1:14">
      <c r="A103" s="60">
        <v>24</v>
      </c>
      <c r="B103" s="4" t="s">
        <v>40</v>
      </c>
      <c r="C103" s="59" t="s">
        <v>176</v>
      </c>
      <c r="D103" s="61">
        <v>0</v>
      </c>
      <c r="E103" s="6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61">
        <f t="shared" si="9"/>
        <v>0</v>
      </c>
      <c r="L103" s="1">
        <f t="shared" si="10"/>
        <v>0</v>
      </c>
      <c r="M103" s="1">
        <f t="shared" si="11"/>
        <v>0</v>
      </c>
      <c r="N103" s="1">
        <f t="shared" si="12"/>
        <v>0</v>
      </c>
    </row>
    <row r="104" spans="1:14">
      <c r="A104" s="62"/>
      <c r="B104" s="63" t="s">
        <v>55</v>
      </c>
      <c r="C104" s="63"/>
      <c r="D104" s="64">
        <f>SUM(D80:D103)</f>
        <v>0</v>
      </c>
      <c r="E104" s="64">
        <f t="shared" ref="E104:J104" si="14">SUM(E80:E103)</f>
        <v>0</v>
      </c>
      <c r="F104" s="64">
        <f t="shared" si="14"/>
        <v>0</v>
      </c>
      <c r="G104" s="64">
        <f t="shared" si="14"/>
        <v>1</v>
      </c>
      <c r="H104" s="64">
        <f t="shared" si="14"/>
        <v>0</v>
      </c>
      <c r="I104" s="64">
        <f t="shared" si="14"/>
        <v>0</v>
      </c>
      <c r="J104" s="64">
        <f t="shared" si="14"/>
        <v>1</v>
      </c>
      <c r="K104" s="64">
        <f t="shared" si="9"/>
        <v>1</v>
      </c>
      <c r="L104" s="1">
        <f t="shared" si="10"/>
        <v>0</v>
      </c>
      <c r="M104" s="1">
        <f t="shared" si="11"/>
        <v>0</v>
      </c>
      <c r="N104" s="1">
        <f t="shared" si="12"/>
        <v>0</v>
      </c>
    </row>
    <row r="105" spans="1:14">
      <c r="A105" s="60">
        <v>1</v>
      </c>
      <c r="B105" s="59" t="s">
        <v>11</v>
      </c>
      <c r="C105" s="59" t="s">
        <v>171</v>
      </c>
      <c r="D105" s="61">
        <v>0</v>
      </c>
      <c r="E105" s="61">
        <v>1</v>
      </c>
      <c r="F105" s="61">
        <v>0</v>
      </c>
      <c r="G105" s="61">
        <v>2</v>
      </c>
      <c r="H105" s="61">
        <v>0</v>
      </c>
      <c r="I105" s="61">
        <v>0</v>
      </c>
      <c r="J105" s="61">
        <v>1</v>
      </c>
      <c r="K105" s="61">
        <f t="shared" si="9"/>
        <v>1</v>
      </c>
      <c r="L105" s="1">
        <f t="shared" si="10"/>
        <v>0</v>
      </c>
      <c r="M105" s="1">
        <f t="shared" si="11"/>
        <v>2</v>
      </c>
      <c r="N105" s="1">
        <f t="shared" si="12"/>
        <v>0</v>
      </c>
    </row>
    <row r="106" spans="1:14">
      <c r="A106" s="60">
        <v>2</v>
      </c>
      <c r="B106" s="59" t="s">
        <v>13</v>
      </c>
      <c r="C106" s="59" t="s">
        <v>171</v>
      </c>
      <c r="D106" s="61">
        <v>0</v>
      </c>
      <c r="E106" s="61">
        <v>0</v>
      </c>
      <c r="F106" s="61">
        <v>0</v>
      </c>
      <c r="G106" s="61">
        <v>0</v>
      </c>
      <c r="H106" s="61">
        <v>0</v>
      </c>
      <c r="I106" s="61">
        <v>0</v>
      </c>
      <c r="J106" s="61">
        <v>0</v>
      </c>
      <c r="K106" s="61">
        <f t="shared" si="9"/>
        <v>0</v>
      </c>
      <c r="L106" s="1">
        <f t="shared" si="10"/>
        <v>0</v>
      </c>
      <c r="M106" s="1">
        <f t="shared" si="11"/>
        <v>0</v>
      </c>
      <c r="N106" s="1">
        <f t="shared" si="12"/>
        <v>0</v>
      </c>
    </row>
    <row r="107" spans="1:14">
      <c r="A107" s="60">
        <v>3</v>
      </c>
      <c r="B107" s="59" t="s">
        <v>16</v>
      </c>
      <c r="C107" s="59" t="s">
        <v>171</v>
      </c>
      <c r="D107" s="61">
        <v>0</v>
      </c>
      <c r="E107" s="61">
        <v>0</v>
      </c>
      <c r="F107" s="61">
        <v>0</v>
      </c>
      <c r="G107" s="61">
        <v>0</v>
      </c>
      <c r="H107" s="61">
        <v>0</v>
      </c>
      <c r="I107" s="61">
        <v>0</v>
      </c>
      <c r="J107" s="61">
        <v>0</v>
      </c>
      <c r="K107" s="61">
        <f t="shared" si="9"/>
        <v>0</v>
      </c>
      <c r="L107" s="1">
        <f t="shared" si="10"/>
        <v>0</v>
      </c>
      <c r="M107" s="1">
        <f t="shared" si="11"/>
        <v>0</v>
      </c>
      <c r="N107" s="1">
        <f t="shared" si="12"/>
        <v>0</v>
      </c>
    </row>
    <row r="108" spans="1:14">
      <c r="A108" s="60">
        <v>4</v>
      </c>
      <c r="B108" s="59" t="s">
        <v>18</v>
      </c>
      <c r="C108" s="59" t="s">
        <v>171</v>
      </c>
      <c r="D108" s="61">
        <v>0</v>
      </c>
      <c r="E108" s="61">
        <v>0</v>
      </c>
      <c r="F108" s="61">
        <v>0</v>
      </c>
      <c r="G108" s="61">
        <v>0</v>
      </c>
      <c r="H108" s="61">
        <v>0</v>
      </c>
      <c r="I108" s="61">
        <v>0</v>
      </c>
      <c r="J108" s="61">
        <v>0</v>
      </c>
      <c r="K108" s="61">
        <f t="shared" si="9"/>
        <v>0</v>
      </c>
      <c r="L108" s="1">
        <f t="shared" si="10"/>
        <v>0</v>
      </c>
      <c r="M108" s="1">
        <f t="shared" si="11"/>
        <v>0</v>
      </c>
      <c r="N108" s="1">
        <f t="shared" si="12"/>
        <v>0</v>
      </c>
    </row>
    <row r="109" spans="1:14">
      <c r="A109" s="60">
        <v>5</v>
      </c>
      <c r="B109" s="59" t="s">
        <v>20</v>
      </c>
      <c r="C109" s="59" t="s">
        <v>171</v>
      </c>
      <c r="D109" s="61">
        <v>0</v>
      </c>
      <c r="E109" s="61">
        <v>0</v>
      </c>
      <c r="F109" s="61">
        <v>0</v>
      </c>
      <c r="G109" s="61">
        <v>0</v>
      </c>
      <c r="H109" s="61">
        <v>0</v>
      </c>
      <c r="I109" s="61">
        <v>0</v>
      </c>
      <c r="J109" s="61">
        <v>0</v>
      </c>
      <c r="K109" s="61">
        <f t="shared" si="9"/>
        <v>0</v>
      </c>
      <c r="L109" s="1">
        <f t="shared" si="10"/>
        <v>0</v>
      </c>
      <c r="M109" s="1">
        <f t="shared" si="11"/>
        <v>0</v>
      </c>
      <c r="N109" s="1">
        <f t="shared" si="12"/>
        <v>0</v>
      </c>
    </row>
    <row r="110" spans="1:14">
      <c r="A110" s="60">
        <v>6</v>
      </c>
      <c r="B110" s="59" t="s">
        <v>22</v>
      </c>
      <c r="C110" s="59" t="s">
        <v>171</v>
      </c>
      <c r="D110" s="61">
        <v>0</v>
      </c>
      <c r="E110" s="61">
        <v>0</v>
      </c>
      <c r="F110" s="61">
        <v>0</v>
      </c>
      <c r="G110" s="61">
        <v>0</v>
      </c>
      <c r="H110" s="61">
        <v>0</v>
      </c>
      <c r="I110" s="61">
        <v>0</v>
      </c>
      <c r="J110" s="61">
        <v>0</v>
      </c>
      <c r="K110" s="61">
        <f t="shared" si="9"/>
        <v>0</v>
      </c>
      <c r="L110" s="1">
        <f t="shared" si="10"/>
        <v>0</v>
      </c>
      <c r="M110" s="1">
        <f t="shared" si="11"/>
        <v>0</v>
      </c>
      <c r="N110" s="1">
        <f t="shared" si="12"/>
        <v>0</v>
      </c>
    </row>
    <row r="111" spans="1:14">
      <c r="A111" s="60">
        <v>7</v>
      </c>
      <c r="B111" s="59" t="s">
        <v>23</v>
      </c>
      <c r="C111" s="59" t="s">
        <v>171</v>
      </c>
      <c r="D111" s="61">
        <v>0</v>
      </c>
      <c r="E111" s="61">
        <v>0</v>
      </c>
      <c r="F111" s="61">
        <v>0</v>
      </c>
      <c r="G111" s="61">
        <v>0</v>
      </c>
      <c r="H111" s="61">
        <v>0</v>
      </c>
      <c r="I111" s="61">
        <v>0</v>
      </c>
      <c r="J111" s="61">
        <v>0</v>
      </c>
      <c r="K111" s="61">
        <f t="shared" si="9"/>
        <v>0</v>
      </c>
      <c r="L111" s="1">
        <f t="shared" si="10"/>
        <v>0</v>
      </c>
      <c r="M111" s="1">
        <f t="shared" si="11"/>
        <v>0</v>
      </c>
      <c r="N111" s="1">
        <f t="shared" si="12"/>
        <v>0</v>
      </c>
    </row>
    <row r="112" spans="1:14">
      <c r="A112" s="60">
        <v>8</v>
      </c>
      <c r="B112" s="59" t="s">
        <v>24</v>
      </c>
      <c r="C112" s="59" t="s">
        <v>171</v>
      </c>
      <c r="D112" s="61">
        <v>0</v>
      </c>
      <c r="E112" s="61">
        <v>0</v>
      </c>
      <c r="F112" s="61">
        <v>0</v>
      </c>
      <c r="G112" s="61">
        <v>0</v>
      </c>
      <c r="H112" s="61">
        <v>0</v>
      </c>
      <c r="I112" s="61">
        <v>0</v>
      </c>
      <c r="J112" s="61">
        <v>0</v>
      </c>
      <c r="K112" s="61">
        <f t="shared" si="9"/>
        <v>0</v>
      </c>
      <c r="L112" s="1">
        <f t="shared" si="10"/>
        <v>0</v>
      </c>
      <c r="M112" s="1">
        <f t="shared" si="11"/>
        <v>0</v>
      </c>
      <c r="N112" s="1">
        <f t="shared" si="12"/>
        <v>0</v>
      </c>
    </row>
    <row r="113" spans="1:14">
      <c r="A113" s="60">
        <v>9</v>
      </c>
      <c r="B113" s="59" t="s">
        <v>25</v>
      </c>
      <c r="C113" s="59" t="s">
        <v>171</v>
      </c>
      <c r="D113" s="61">
        <v>0</v>
      </c>
      <c r="E113" s="61">
        <v>0</v>
      </c>
      <c r="F113" s="61">
        <v>0</v>
      </c>
      <c r="G113" s="61">
        <v>0</v>
      </c>
      <c r="H113" s="61">
        <v>0</v>
      </c>
      <c r="I113" s="61">
        <v>0</v>
      </c>
      <c r="J113" s="61">
        <v>0</v>
      </c>
      <c r="K113" s="61">
        <f t="shared" si="9"/>
        <v>0</v>
      </c>
      <c r="L113" s="1">
        <f t="shared" si="10"/>
        <v>0</v>
      </c>
      <c r="M113" s="1">
        <f t="shared" si="11"/>
        <v>0</v>
      </c>
      <c r="N113" s="1">
        <f t="shared" si="12"/>
        <v>0</v>
      </c>
    </row>
    <row r="114" spans="1:14">
      <c r="A114" s="60">
        <v>10</v>
      </c>
      <c r="B114" s="59" t="s">
        <v>26</v>
      </c>
      <c r="C114" s="59" t="s">
        <v>171</v>
      </c>
      <c r="D114" s="61">
        <v>0</v>
      </c>
      <c r="E114" s="61">
        <v>0</v>
      </c>
      <c r="F114" s="61">
        <v>0</v>
      </c>
      <c r="G114" s="61">
        <v>0</v>
      </c>
      <c r="H114" s="61">
        <v>0</v>
      </c>
      <c r="I114" s="61">
        <v>0</v>
      </c>
      <c r="J114" s="61">
        <v>0</v>
      </c>
      <c r="K114" s="61">
        <f t="shared" si="9"/>
        <v>0</v>
      </c>
      <c r="L114" s="1">
        <f t="shared" si="10"/>
        <v>0</v>
      </c>
      <c r="M114" s="1">
        <f t="shared" si="11"/>
        <v>0</v>
      </c>
      <c r="N114" s="1">
        <f t="shared" si="12"/>
        <v>0</v>
      </c>
    </row>
    <row r="115" spans="1:14">
      <c r="A115" s="60">
        <v>11</v>
      </c>
      <c r="B115" s="59" t="s">
        <v>27</v>
      </c>
      <c r="C115" s="59" t="s">
        <v>171</v>
      </c>
      <c r="D115" s="61">
        <v>0</v>
      </c>
      <c r="E115" s="61">
        <v>0</v>
      </c>
      <c r="F115" s="61">
        <v>0</v>
      </c>
      <c r="G115" s="61">
        <v>0</v>
      </c>
      <c r="H115" s="61">
        <v>0</v>
      </c>
      <c r="I115" s="61">
        <v>0</v>
      </c>
      <c r="J115" s="61">
        <v>0</v>
      </c>
      <c r="K115" s="61">
        <f t="shared" si="9"/>
        <v>0</v>
      </c>
      <c r="L115" s="1">
        <f t="shared" si="10"/>
        <v>0</v>
      </c>
      <c r="M115" s="1">
        <f t="shared" si="11"/>
        <v>0</v>
      </c>
      <c r="N115" s="1">
        <f t="shared" si="12"/>
        <v>0</v>
      </c>
    </row>
    <row r="116" spans="1:14">
      <c r="A116" s="60">
        <v>12</v>
      </c>
      <c r="B116" s="59" t="s">
        <v>28</v>
      </c>
      <c r="C116" s="59" t="s">
        <v>171</v>
      </c>
      <c r="D116" s="61">
        <v>0</v>
      </c>
      <c r="E116" s="61">
        <v>0</v>
      </c>
      <c r="F116" s="61">
        <v>0</v>
      </c>
      <c r="G116" s="61">
        <v>0</v>
      </c>
      <c r="H116" s="61">
        <v>0</v>
      </c>
      <c r="I116" s="61">
        <v>0</v>
      </c>
      <c r="J116" s="61">
        <v>0</v>
      </c>
      <c r="K116" s="61">
        <f t="shared" si="9"/>
        <v>0</v>
      </c>
      <c r="L116" s="1">
        <f t="shared" si="10"/>
        <v>0</v>
      </c>
      <c r="M116" s="1">
        <f t="shared" si="11"/>
        <v>0</v>
      </c>
      <c r="N116" s="1">
        <f t="shared" si="12"/>
        <v>0</v>
      </c>
    </row>
    <row r="117" spans="1:14">
      <c r="A117" s="60">
        <v>13</v>
      </c>
      <c r="B117" s="59" t="s">
        <v>29</v>
      </c>
      <c r="C117" s="59" t="s">
        <v>171</v>
      </c>
      <c r="D117" s="61">
        <v>0</v>
      </c>
      <c r="E117" s="61">
        <v>0</v>
      </c>
      <c r="F117" s="61">
        <v>0</v>
      </c>
      <c r="G117" s="61">
        <v>0</v>
      </c>
      <c r="H117" s="61">
        <v>0</v>
      </c>
      <c r="I117" s="61">
        <v>0</v>
      </c>
      <c r="J117" s="61">
        <v>0</v>
      </c>
      <c r="K117" s="61">
        <f t="shared" si="9"/>
        <v>0</v>
      </c>
      <c r="L117" s="1">
        <f t="shared" si="10"/>
        <v>0</v>
      </c>
      <c r="M117" s="1">
        <f t="shared" si="11"/>
        <v>0</v>
      </c>
      <c r="N117" s="1">
        <f t="shared" si="12"/>
        <v>0</v>
      </c>
    </row>
    <row r="118" spans="1:14">
      <c r="A118" s="60">
        <v>14</v>
      </c>
      <c r="B118" s="59" t="s">
        <v>30</v>
      </c>
      <c r="C118" s="59" t="s">
        <v>171</v>
      </c>
      <c r="D118" s="61">
        <v>0</v>
      </c>
      <c r="E118" s="61">
        <v>0</v>
      </c>
      <c r="F118" s="61">
        <v>0</v>
      </c>
      <c r="G118" s="61">
        <v>0</v>
      </c>
      <c r="H118" s="61">
        <v>0</v>
      </c>
      <c r="I118" s="61">
        <v>0</v>
      </c>
      <c r="J118" s="61">
        <v>0</v>
      </c>
      <c r="K118" s="61">
        <f t="shared" si="9"/>
        <v>0</v>
      </c>
      <c r="L118" s="1">
        <f t="shared" si="10"/>
        <v>0</v>
      </c>
      <c r="M118" s="1">
        <f t="shared" si="11"/>
        <v>0</v>
      </c>
      <c r="N118" s="1">
        <f t="shared" si="12"/>
        <v>0</v>
      </c>
    </row>
    <row r="119" spans="1:14">
      <c r="A119" s="60">
        <v>15</v>
      </c>
      <c r="B119" s="59" t="s">
        <v>31</v>
      </c>
      <c r="C119" s="59" t="s">
        <v>171</v>
      </c>
      <c r="D119" s="61">
        <v>0</v>
      </c>
      <c r="E119" s="61">
        <v>0</v>
      </c>
      <c r="F119" s="61">
        <v>0</v>
      </c>
      <c r="G119" s="61">
        <v>0</v>
      </c>
      <c r="H119" s="61">
        <v>0</v>
      </c>
      <c r="I119" s="61">
        <v>0</v>
      </c>
      <c r="J119" s="61">
        <v>0</v>
      </c>
      <c r="K119" s="61">
        <f t="shared" si="9"/>
        <v>0</v>
      </c>
      <c r="L119" s="1">
        <f t="shared" si="10"/>
        <v>0</v>
      </c>
      <c r="M119" s="1">
        <f t="shared" si="11"/>
        <v>0</v>
      </c>
      <c r="N119" s="1">
        <f t="shared" si="12"/>
        <v>0</v>
      </c>
    </row>
    <row r="120" spans="1:14">
      <c r="A120" s="60">
        <v>16</v>
      </c>
      <c r="B120" s="59" t="s">
        <v>32</v>
      </c>
      <c r="C120" s="59" t="s">
        <v>171</v>
      </c>
      <c r="D120" s="61">
        <v>0</v>
      </c>
      <c r="E120" s="61">
        <v>0</v>
      </c>
      <c r="F120" s="61">
        <v>0</v>
      </c>
      <c r="G120" s="61">
        <v>0</v>
      </c>
      <c r="H120" s="61">
        <v>0</v>
      </c>
      <c r="I120" s="61">
        <v>0</v>
      </c>
      <c r="J120" s="61">
        <v>0</v>
      </c>
      <c r="K120" s="61">
        <f t="shared" ref="K120:K129" si="15">H120+I120+J120</f>
        <v>0</v>
      </c>
      <c r="L120" s="1">
        <f t="shared" si="10"/>
        <v>0</v>
      </c>
      <c r="M120" s="1">
        <f t="shared" si="11"/>
        <v>0</v>
      </c>
      <c r="N120" s="1">
        <f t="shared" si="12"/>
        <v>0</v>
      </c>
    </row>
    <row r="121" spans="1:14">
      <c r="A121" s="60">
        <v>17</v>
      </c>
      <c r="B121" s="59" t="s">
        <v>33</v>
      </c>
      <c r="C121" s="59" t="s">
        <v>171</v>
      </c>
      <c r="D121" s="61">
        <v>0</v>
      </c>
      <c r="E121" s="61">
        <v>0</v>
      </c>
      <c r="F121" s="61">
        <v>0</v>
      </c>
      <c r="G121" s="61">
        <v>0</v>
      </c>
      <c r="H121" s="61">
        <v>0</v>
      </c>
      <c r="I121" s="61">
        <v>0</v>
      </c>
      <c r="J121" s="61">
        <v>0</v>
      </c>
      <c r="K121" s="61">
        <f t="shared" si="15"/>
        <v>0</v>
      </c>
      <c r="L121" s="1">
        <f t="shared" si="10"/>
        <v>0</v>
      </c>
      <c r="M121" s="1">
        <f t="shared" si="11"/>
        <v>0</v>
      </c>
      <c r="N121" s="1">
        <f t="shared" si="12"/>
        <v>0</v>
      </c>
    </row>
    <row r="122" spans="1:14">
      <c r="A122" s="60">
        <v>18</v>
      </c>
      <c r="B122" s="59" t="s">
        <v>34</v>
      </c>
      <c r="C122" s="59" t="s">
        <v>171</v>
      </c>
      <c r="D122" s="61">
        <v>0</v>
      </c>
      <c r="E122" s="61">
        <v>0</v>
      </c>
      <c r="F122" s="61">
        <v>0</v>
      </c>
      <c r="G122" s="61">
        <v>0</v>
      </c>
      <c r="H122" s="61">
        <v>0</v>
      </c>
      <c r="I122" s="61">
        <v>0</v>
      </c>
      <c r="J122" s="61">
        <v>0</v>
      </c>
      <c r="K122" s="61">
        <f t="shared" si="15"/>
        <v>0</v>
      </c>
      <c r="L122" s="1">
        <f t="shared" si="10"/>
        <v>0</v>
      </c>
      <c r="M122" s="1">
        <f t="shared" si="11"/>
        <v>0</v>
      </c>
      <c r="N122" s="1">
        <f t="shared" si="12"/>
        <v>0</v>
      </c>
    </row>
    <row r="123" spans="1:14">
      <c r="A123" s="60">
        <v>19</v>
      </c>
      <c r="B123" s="59" t="s">
        <v>35</v>
      </c>
      <c r="C123" s="59" t="s">
        <v>171</v>
      </c>
      <c r="D123" s="61">
        <v>0</v>
      </c>
      <c r="E123" s="61">
        <v>0</v>
      </c>
      <c r="F123" s="61">
        <v>0</v>
      </c>
      <c r="G123" s="61">
        <v>0</v>
      </c>
      <c r="H123" s="61">
        <v>0</v>
      </c>
      <c r="I123" s="61">
        <v>0</v>
      </c>
      <c r="J123" s="61">
        <v>0</v>
      </c>
      <c r="K123" s="61">
        <f t="shared" si="15"/>
        <v>0</v>
      </c>
      <c r="L123" s="1">
        <f t="shared" si="10"/>
        <v>0</v>
      </c>
      <c r="M123" s="1">
        <f t="shared" si="11"/>
        <v>0</v>
      </c>
      <c r="N123" s="1">
        <f t="shared" si="12"/>
        <v>0</v>
      </c>
    </row>
    <row r="124" spans="1:14">
      <c r="A124" s="60">
        <v>20</v>
      </c>
      <c r="B124" s="59" t="s">
        <v>36</v>
      </c>
      <c r="C124" s="59" t="s">
        <v>171</v>
      </c>
      <c r="D124" s="61">
        <v>0</v>
      </c>
      <c r="E124" s="61">
        <v>1</v>
      </c>
      <c r="F124" s="61">
        <v>0</v>
      </c>
      <c r="G124" s="61">
        <v>0</v>
      </c>
      <c r="H124" s="61">
        <v>0</v>
      </c>
      <c r="I124" s="61">
        <v>0</v>
      </c>
      <c r="J124" s="61">
        <v>1</v>
      </c>
      <c r="K124" s="61">
        <f t="shared" si="15"/>
        <v>1</v>
      </c>
      <c r="L124" s="1">
        <f t="shared" si="10"/>
        <v>0</v>
      </c>
      <c r="M124" s="1">
        <f t="shared" si="11"/>
        <v>0</v>
      </c>
      <c r="N124" s="1">
        <f t="shared" si="12"/>
        <v>0</v>
      </c>
    </row>
    <row r="125" spans="1:14">
      <c r="A125" s="60">
        <v>21</v>
      </c>
      <c r="B125" s="59" t="s">
        <v>37</v>
      </c>
      <c r="C125" s="59" t="s">
        <v>171</v>
      </c>
      <c r="D125" s="61">
        <v>0</v>
      </c>
      <c r="E125" s="61">
        <v>0</v>
      </c>
      <c r="F125" s="61">
        <v>0</v>
      </c>
      <c r="G125" s="61">
        <v>0</v>
      </c>
      <c r="H125" s="61">
        <v>0</v>
      </c>
      <c r="I125" s="61">
        <v>0</v>
      </c>
      <c r="J125" s="61">
        <v>0</v>
      </c>
      <c r="K125" s="61">
        <f t="shared" si="15"/>
        <v>0</v>
      </c>
      <c r="L125" s="1">
        <f t="shared" si="10"/>
        <v>0</v>
      </c>
      <c r="M125" s="1">
        <f t="shared" si="11"/>
        <v>0</v>
      </c>
      <c r="N125" s="1">
        <f t="shared" si="12"/>
        <v>0</v>
      </c>
    </row>
    <row r="126" spans="1:14">
      <c r="A126" s="60">
        <v>22</v>
      </c>
      <c r="B126" s="59" t="s">
        <v>38</v>
      </c>
      <c r="C126" s="59" t="s">
        <v>171</v>
      </c>
      <c r="D126" s="61">
        <v>0</v>
      </c>
      <c r="E126" s="61">
        <v>0</v>
      </c>
      <c r="F126" s="61">
        <v>0</v>
      </c>
      <c r="G126" s="61">
        <v>0</v>
      </c>
      <c r="H126" s="61">
        <v>0</v>
      </c>
      <c r="I126" s="61">
        <v>0</v>
      </c>
      <c r="J126" s="61">
        <v>0</v>
      </c>
      <c r="K126" s="61">
        <f t="shared" si="15"/>
        <v>0</v>
      </c>
      <c r="L126" s="1">
        <f t="shared" si="10"/>
        <v>0</v>
      </c>
      <c r="M126" s="1">
        <f t="shared" si="11"/>
        <v>0</v>
      </c>
      <c r="N126" s="1">
        <f t="shared" si="12"/>
        <v>0</v>
      </c>
    </row>
    <row r="127" spans="1:14">
      <c r="A127" s="60">
        <v>23</v>
      </c>
      <c r="B127" s="59" t="s">
        <v>39</v>
      </c>
      <c r="C127" s="59" t="s">
        <v>171</v>
      </c>
      <c r="D127" s="61">
        <v>0</v>
      </c>
      <c r="E127" s="61">
        <v>0</v>
      </c>
      <c r="F127" s="61">
        <v>0</v>
      </c>
      <c r="G127" s="61">
        <v>0</v>
      </c>
      <c r="H127" s="61">
        <v>0</v>
      </c>
      <c r="I127" s="61">
        <v>0</v>
      </c>
      <c r="J127" s="61">
        <v>0</v>
      </c>
      <c r="K127" s="61">
        <f t="shared" si="15"/>
        <v>0</v>
      </c>
      <c r="L127" s="1">
        <f t="shared" si="10"/>
        <v>0</v>
      </c>
      <c r="M127" s="1">
        <f t="shared" si="11"/>
        <v>0</v>
      </c>
      <c r="N127" s="1">
        <f t="shared" si="12"/>
        <v>0</v>
      </c>
    </row>
    <row r="128" spans="1:14">
      <c r="A128" s="60">
        <v>24</v>
      </c>
      <c r="B128" s="4" t="s">
        <v>40</v>
      </c>
      <c r="C128" s="59" t="s">
        <v>171</v>
      </c>
      <c r="D128" s="61">
        <v>0</v>
      </c>
      <c r="E128" s="61">
        <v>0</v>
      </c>
      <c r="F128" s="11">
        <v>1</v>
      </c>
      <c r="G128" s="11">
        <v>0</v>
      </c>
      <c r="H128" s="11">
        <v>0</v>
      </c>
      <c r="I128" s="11"/>
      <c r="J128" s="11">
        <v>1</v>
      </c>
      <c r="K128" s="61">
        <f t="shared" si="15"/>
        <v>1</v>
      </c>
      <c r="L128" s="1">
        <f t="shared" si="10"/>
        <v>1</v>
      </c>
      <c r="M128" s="1">
        <f t="shared" si="11"/>
        <v>0</v>
      </c>
      <c r="N128" s="1">
        <f t="shared" si="12"/>
        <v>0</v>
      </c>
    </row>
    <row r="129" spans="1:11">
      <c r="A129" s="62"/>
      <c r="B129" s="63" t="s">
        <v>55</v>
      </c>
      <c r="C129" s="63"/>
      <c r="D129" s="64">
        <f>SUM(D105:D128)</f>
        <v>0</v>
      </c>
      <c r="E129" s="64">
        <f t="shared" ref="E129:J129" si="16">SUM(E105:E128)</f>
        <v>2</v>
      </c>
      <c r="F129" s="64">
        <f t="shared" si="16"/>
        <v>1</v>
      </c>
      <c r="G129" s="64">
        <f t="shared" si="16"/>
        <v>2</v>
      </c>
      <c r="H129" s="64">
        <f t="shared" si="16"/>
        <v>0</v>
      </c>
      <c r="I129" s="64">
        <f t="shared" si="16"/>
        <v>0</v>
      </c>
      <c r="J129" s="64">
        <f t="shared" si="16"/>
        <v>3</v>
      </c>
      <c r="K129" s="64">
        <f t="shared" si="15"/>
        <v>3</v>
      </c>
    </row>
  </sheetData>
  <autoFilter ref="A4:AF4"/>
  <mergeCells count="17">
    <mergeCell ref="W3:W4"/>
    <mergeCell ref="X3:X4"/>
    <mergeCell ref="P3:P4"/>
    <mergeCell ref="S3:T3"/>
    <mergeCell ref="U3:U4"/>
    <mergeCell ref="V3:V4"/>
    <mergeCell ref="Q3:R3"/>
    <mergeCell ref="A3:A4"/>
    <mergeCell ref="B3:B4"/>
    <mergeCell ref="C3:C4"/>
    <mergeCell ref="D3:E3"/>
    <mergeCell ref="H3:H4"/>
    <mergeCell ref="I3:I4"/>
    <mergeCell ref="F3:G3"/>
    <mergeCell ref="J3:J4"/>
    <mergeCell ref="K3:K4"/>
    <mergeCell ref="O3:O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X204"/>
  <sheetViews>
    <sheetView workbookViewId="0">
      <selection activeCell="Q35" sqref="Q35"/>
    </sheetView>
  </sheetViews>
  <sheetFormatPr defaultColWidth="9.140625" defaultRowHeight="12.75"/>
  <cols>
    <col min="1" max="1" width="3.7109375" style="1" customWidth="1"/>
    <col min="2" max="2" width="34.140625" style="12" customWidth="1"/>
    <col min="3" max="3" width="12" style="12" customWidth="1"/>
    <col min="4" max="7" width="9.7109375" style="1" customWidth="1"/>
    <col min="8" max="8" width="7.5703125" style="1" customWidth="1"/>
    <col min="9" max="10" width="7.28515625" style="1" customWidth="1"/>
    <col min="11" max="11" width="8.5703125" style="1" customWidth="1"/>
    <col min="12" max="13" width="9.140625" style="1"/>
    <col min="14" max="14" width="10.140625" style="1" customWidth="1"/>
    <col min="15" max="15" width="3.7109375" style="1" customWidth="1"/>
    <col min="16" max="16" width="35.28515625" style="9" customWidth="1"/>
    <col min="17" max="20" width="10.28515625" style="1" customWidth="1"/>
    <col min="21" max="23" width="6.7109375" style="1" customWidth="1"/>
    <col min="24" max="24" width="7.5703125" style="1" customWidth="1"/>
    <col min="25" max="16384" width="9.140625" style="1"/>
  </cols>
  <sheetData>
    <row r="2" spans="1:24">
      <c r="B2" s="2" t="s">
        <v>682</v>
      </c>
      <c r="C2" s="2"/>
      <c r="P2" s="3" t="s">
        <v>683</v>
      </c>
      <c r="Q2" s="118" t="s">
        <v>684</v>
      </c>
      <c r="T2" s="118" t="s">
        <v>685</v>
      </c>
    </row>
    <row r="3" spans="1:24" ht="34.5" customHeight="1">
      <c r="A3" s="304" t="s">
        <v>0</v>
      </c>
      <c r="B3" s="305" t="s">
        <v>1</v>
      </c>
      <c r="C3" s="300" t="s">
        <v>52</v>
      </c>
      <c r="D3" s="306" t="s">
        <v>3</v>
      </c>
      <c r="E3" s="306"/>
      <c r="F3" s="302" t="s">
        <v>4</v>
      </c>
      <c r="G3" s="303"/>
      <c r="H3" s="300" t="s">
        <v>5</v>
      </c>
      <c r="I3" s="300" t="s">
        <v>6</v>
      </c>
      <c r="J3" s="300" t="s">
        <v>7</v>
      </c>
      <c r="K3" s="300" t="s">
        <v>8</v>
      </c>
      <c r="O3" s="304" t="s">
        <v>53</v>
      </c>
      <c r="P3" s="307" t="s">
        <v>1</v>
      </c>
      <c r="Q3" s="306" t="s">
        <v>3</v>
      </c>
      <c r="R3" s="306"/>
      <c r="S3" s="302" t="s">
        <v>4</v>
      </c>
      <c r="T3" s="303"/>
      <c r="U3" s="300" t="s">
        <v>5</v>
      </c>
      <c r="V3" s="300" t="s">
        <v>6</v>
      </c>
      <c r="W3" s="300" t="s">
        <v>7</v>
      </c>
      <c r="X3" s="300" t="s">
        <v>8</v>
      </c>
    </row>
    <row r="4" spans="1:24" ht="51">
      <c r="A4" s="304"/>
      <c r="B4" s="305"/>
      <c r="C4" s="301"/>
      <c r="D4" s="157" t="s">
        <v>9</v>
      </c>
      <c r="E4" s="157" t="s">
        <v>10</v>
      </c>
      <c r="F4" s="157" t="s">
        <v>9</v>
      </c>
      <c r="G4" s="157" t="s">
        <v>10</v>
      </c>
      <c r="H4" s="301"/>
      <c r="I4" s="301"/>
      <c r="J4" s="301"/>
      <c r="K4" s="301"/>
      <c r="O4" s="304"/>
      <c r="P4" s="307"/>
      <c r="Q4" s="157" t="s">
        <v>9</v>
      </c>
      <c r="R4" s="157" t="s">
        <v>10</v>
      </c>
      <c r="S4" s="157" t="s">
        <v>9</v>
      </c>
      <c r="T4" s="157" t="s">
        <v>10</v>
      </c>
      <c r="U4" s="301"/>
      <c r="V4" s="301"/>
      <c r="W4" s="301"/>
      <c r="X4" s="301"/>
    </row>
    <row r="5" spans="1:24">
      <c r="A5" s="60">
        <v>1</v>
      </c>
      <c r="B5" s="59" t="s">
        <v>11</v>
      </c>
      <c r="C5" s="59" t="s">
        <v>58</v>
      </c>
      <c r="D5" s="61">
        <v>0</v>
      </c>
      <c r="E5" s="61">
        <v>0</v>
      </c>
      <c r="F5" s="61">
        <v>0</v>
      </c>
      <c r="G5" s="61">
        <v>0</v>
      </c>
      <c r="H5" s="61">
        <v>0</v>
      </c>
      <c r="I5" s="61">
        <v>0</v>
      </c>
      <c r="J5" s="61">
        <v>0</v>
      </c>
      <c r="K5" s="61">
        <f>SUM(H5:J5)</f>
        <v>0</v>
      </c>
      <c r="O5" s="60">
        <v>1</v>
      </c>
      <c r="P5" s="51" t="s">
        <v>11</v>
      </c>
      <c r="Q5" s="61">
        <f>D5+D30+D55+D80+D105+D130+D155</f>
        <v>0</v>
      </c>
      <c r="R5" s="61">
        <f t="shared" ref="R5:X20" si="0">E5+E30+E55+E80+E105+E130+E155</f>
        <v>0</v>
      </c>
      <c r="S5" s="61">
        <f t="shared" si="0"/>
        <v>1</v>
      </c>
      <c r="T5" s="61">
        <f t="shared" si="0"/>
        <v>2</v>
      </c>
      <c r="U5" s="61">
        <f t="shared" si="0"/>
        <v>1</v>
      </c>
      <c r="V5" s="61">
        <f t="shared" si="0"/>
        <v>2</v>
      </c>
      <c r="W5" s="61">
        <f t="shared" si="0"/>
        <v>0</v>
      </c>
      <c r="X5" s="61">
        <f t="shared" si="0"/>
        <v>3</v>
      </c>
    </row>
    <row r="6" spans="1:24">
      <c r="A6" s="60">
        <v>2</v>
      </c>
      <c r="B6" s="59" t="s">
        <v>13</v>
      </c>
      <c r="C6" s="59" t="s">
        <v>58</v>
      </c>
      <c r="D6" s="61">
        <v>0</v>
      </c>
      <c r="E6" s="61">
        <v>0</v>
      </c>
      <c r="F6" s="61">
        <v>0</v>
      </c>
      <c r="G6" s="61">
        <v>0</v>
      </c>
      <c r="H6" s="61">
        <v>0</v>
      </c>
      <c r="I6" s="61">
        <v>0</v>
      </c>
      <c r="J6" s="61">
        <v>0</v>
      </c>
      <c r="K6" s="61">
        <f t="shared" ref="K6:K28" si="1">SUM(H6:J6)</f>
        <v>0</v>
      </c>
      <c r="O6" s="60">
        <v>2</v>
      </c>
      <c r="P6" s="51" t="s">
        <v>13</v>
      </c>
      <c r="Q6" s="61">
        <f t="shared" ref="Q6:X28" si="2">D6+D31+D56+D81+D106+D131+D156</f>
        <v>0</v>
      </c>
      <c r="R6" s="61">
        <f t="shared" si="0"/>
        <v>0</v>
      </c>
      <c r="S6" s="61">
        <f t="shared" si="0"/>
        <v>0</v>
      </c>
      <c r="T6" s="61">
        <f t="shared" si="0"/>
        <v>0</v>
      </c>
      <c r="U6" s="61">
        <f t="shared" si="0"/>
        <v>0</v>
      </c>
      <c r="V6" s="61">
        <f t="shared" si="0"/>
        <v>0</v>
      </c>
      <c r="W6" s="61">
        <f t="shared" si="0"/>
        <v>0</v>
      </c>
      <c r="X6" s="61">
        <f t="shared" si="0"/>
        <v>0</v>
      </c>
    </row>
    <row r="7" spans="1:24">
      <c r="A7" s="60">
        <v>3</v>
      </c>
      <c r="B7" s="59" t="s">
        <v>16</v>
      </c>
      <c r="C7" s="59" t="s">
        <v>58</v>
      </c>
      <c r="D7" s="61">
        <v>0</v>
      </c>
      <c r="E7" s="61">
        <v>1</v>
      </c>
      <c r="F7" s="61">
        <v>0</v>
      </c>
      <c r="G7" s="61">
        <v>0</v>
      </c>
      <c r="H7" s="61">
        <v>0</v>
      </c>
      <c r="I7" s="61">
        <v>0</v>
      </c>
      <c r="J7" s="61">
        <v>1</v>
      </c>
      <c r="K7" s="61">
        <f t="shared" si="1"/>
        <v>1</v>
      </c>
      <c r="O7" s="60">
        <v>3</v>
      </c>
      <c r="P7" s="51" t="s">
        <v>16</v>
      </c>
      <c r="Q7" s="61">
        <f t="shared" si="2"/>
        <v>0</v>
      </c>
      <c r="R7" s="61">
        <f t="shared" si="0"/>
        <v>3</v>
      </c>
      <c r="S7" s="61">
        <f t="shared" si="0"/>
        <v>0</v>
      </c>
      <c r="T7" s="61">
        <f t="shared" si="0"/>
        <v>3</v>
      </c>
      <c r="U7" s="61">
        <f t="shared" si="0"/>
        <v>0</v>
      </c>
      <c r="V7" s="61">
        <f t="shared" si="0"/>
        <v>3</v>
      </c>
      <c r="W7" s="61">
        <f t="shared" si="0"/>
        <v>3</v>
      </c>
      <c r="X7" s="61">
        <f t="shared" si="0"/>
        <v>6</v>
      </c>
    </row>
    <row r="8" spans="1:24">
      <c r="A8" s="60">
        <v>4</v>
      </c>
      <c r="B8" s="59" t="s">
        <v>18</v>
      </c>
      <c r="C8" s="59" t="s">
        <v>58</v>
      </c>
      <c r="D8" s="61">
        <v>0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f t="shared" si="1"/>
        <v>0</v>
      </c>
      <c r="O8" s="60">
        <v>4</v>
      </c>
      <c r="P8" s="51" t="s">
        <v>18</v>
      </c>
      <c r="Q8" s="61">
        <f t="shared" si="2"/>
        <v>0</v>
      </c>
      <c r="R8" s="61">
        <f t="shared" si="0"/>
        <v>0</v>
      </c>
      <c r="S8" s="61">
        <f t="shared" si="0"/>
        <v>0</v>
      </c>
      <c r="T8" s="61">
        <f t="shared" si="0"/>
        <v>0</v>
      </c>
      <c r="U8" s="61">
        <f t="shared" si="0"/>
        <v>0</v>
      </c>
      <c r="V8" s="61">
        <f t="shared" si="0"/>
        <v>0</v>
      </c>
      <c r="W8" s="61">
        <f t="shared" si="0"/>
        <v>0</v>
      </c>
      <c r="X8" s="61">
        <f t="shared" si="0"/>
        <v>0</v>
      </c>
    </row>
    <row r="9" spans="1:24">
      <c r="A9" s="60">
        <v>5</v>
      </c>
      <c r="B9" s="59" t="s">
        <v>20</v>
      </c>
      <c r="C9" s="59" t="s">
        <v>58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f t="shared" si="1"/>
        <v>0</v>
      </c>
      <c r="O9" s="60">
        <v>5</v>
      </c>
      <c r="P9" s="51" t="s">
        <v>20</v>
      </c>
      <c r="Q9" s="61">
        <f t="shared" si="2"/>
        <v>0</v>
      </c>
      <c r="R9" s="61">
        <f t="shared" si="0"/>
        <v>0</v>
      </c>
      <c r="S9" s="61">
        <f t="shared" si="0"/>
        <v>0</v>
      </c>
      <c r="T9" s="61">
        <f t="shared" si="0"/>
        <v>0</v>
      </c>
      <c r="U9" s="61">
        <f t="shared" si="0"/>
        <v>0</v>
      </c>
      <c r="V9" s="61">
        <f t="shared" si="0"/>
        <v>0</v>
      </c>
      <c r="W9" s="61">
        <f t="shared" si="0"/>
        <v>0</v>
      </c>
      <c r="X9" s="61">
        <f t="shared" si="0"/>
        <v>0</v>
      </c>
    </row>
    <row r="10" spans="1:24">
      <c r="A10" s="60">
        <v>6</v>
      </c>
      <c r="B10" s="59" t="s">
        <v>22</v>
      </c>
      <c r="C10" s="59" t="s">
        <v>58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f t="shared" si="1"/>
        <v>0</v>
      </c>
      <c r="O10" s="60">
        <v>6</v>
      </c>
      <c r="P10" s="51" t="s">
        <v>22</v>
      </c>
      <c r="Q10" s="61">
        <f t="shared" si="2"/>
        <v>0</v>
      </c>
      <c r="R10" s="61">
        <f t="shared" si="0"/>
        <v>0</v>
      </c>
      <c r="S10" s="61">
        <f t="shared" si="0"/>
        <v>0</v>
      </c>
      <c r="T10" s="61">
        <f t="shared" si="0"/>
        <v>0</v>
      </c>
      <c r="U10" s="61">
        <f t="shared" si="0"/>
        <v>0</v>
      </c>
      <c r="V10" s="61">
        <f t="shared" si="0"/>
        <v>0</v>
      </c>
      <c r="W10" s="61">
        <f t="shared" si="0"/>
        <v>0</v>
      </c>
      <c r="X10" s="61">
        <f t="shared" si="0"/>
        <v>0</v>
      </c>
    </row>
    <row r="11" spans="1:24">
      <c r="A11" s="60">
        <v>7</v>
      </c>
      <c r="B11" s="59" t="s">
        <v>23</v>
      </c>
      <c r="C11" s="59" t="s">
        <v>58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f t="shared" si="1"/>
        <v>0</v>
      </c>
      <c r="O11" s="60">
        <v>7</v>
      </c>
      <c r="P11" s="51" t="s">
        <v>23</v>
      </c>
      <c r="Q11" s="61">
        <f t="shared" si="2"/>
        <v>0</v>
      </c>
      <c r="R11" s="61">
        <f t="shared" si="0"/>
        <v>0</v>
      </c>
      <c r="S11" s="61">
        <f t="shared" si="0"/>
        <v>0</v>
      </c>
      <c r="T11" s="61">
        <f t="shared" si="0"/>
        <v>0</v>
      </c>
      <c r="U11" s="61">
        <f t="shared" si="0"/>
        <v>0</v>
      </c>
      <c r="V11" s="61">
        <f t="shared" si="0"/>
        <v>0</v>
      </c>
      <c r="W11" s="61">
        <f t="shared" si="0"/>
        <v>0</v>
      </c>
      <c r="X11" s="61">
        <f t="shared" si="0"/>
        <v>0</v>
      </c>
    </row>
    <row r="12" spans="1:24">
      <c r="A12" s="60">
        <v>8</v>
      </c>
      <c r="B12" s="59" t="s">
        <v>24</v>
      </c>
      <c r="C12" s="59" t="s">
        <v>58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f t="shared" si="1"/>
        <v>0</v>
      </c>
      <c r="O12" s="60">
        <v>8</v>
      </c>
      <c r="P12" s="51" t="s">
        <v>24</v>
      </c>
      <c r="Q12" s="61">
        <f t="shared" si="2"/>
        <v>0</v>
      </c>
      <c r="R12" s="61">
        <f t="shared" si="0"/>
        <v>1</v>
      </c>
      <c r="S12" s="61">
        <f t="shared" si="0"/>
        <v>0</v>
      </c>
      <c r="T12" s="61">
        <f t="shared" si="0"/>
        <v>0</v>
      </c>
      <c r="U12" s="61">
        <f t="shared" si="0"/>
        <v>0</v>
      </c>
      <c r="V12" s="61">
        <f t="shared" si="0"/>
        <v>0</v>
      </c>
      <c r="W12" s="61">
        <f t="shared" si="0"/>
        <v>1</v>
      </c>
      <c r="X12" s="61">
        <f t="shared" si="0"/>
        <v>1</v>
      </c>
    </row>
    <row r="13" spans="1:24">
      <c r="A13" s="60">
        <v>9</v>
      </c>
      <c r="B13" s="59" t="s">
        <v>25</v>
      </c>
      <c r="C13" s="59" t="s">
        <v>58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f t="shared" si="1"/>
        <v>0</v>
      </c>
      <c r="O13" s="60">
        <v>9</v>
      </c>
      <c r="P13" s="51" t="s">
        <v>25</v>
      </c>
      <c r="Q13" s="61">
        <f t="shared" si="2"/>
        <v>0</v>
      </c>
      <c r="R13" s="61">
        <f t="shared" si="0"/>
        <v>0</v>
      </c>
      <c r="S13" s="61">
        <f t="shared" si="0"/>
        <v>0</v>
      </c>
      <c r="T13" s="61">
        <f t="shared" si="0"/>
        <v>0</v>
      </c>
      <c r="U13" s="61">
        <f t="shared" si="0"/>
        <v>0</v>
      </c>
      <c r="V13" s="61">
        <f t="shared" si="0"/>
        <v>0</v>
      </c>
      <c r="W13" s="61">
        <f t="shared" si="0"/>
        <v>0</v>
      </c>
      <c r="X13" s="61">
        <f t="shared" si="0"/>
        <v>0</v>
      </c>
    </row>
    <row r="14" spans="1:24">
      <c r="A14" s="60">
        <v>10</v>
      </c>
      <c r="B14" s="59" t="s">
        <v>26</v>
      </c>
      <c r="C14" s="59" t="s">
        <v>58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f t="shared" si="1"/>
        <v>0</v>
      </c>
      <c r="O14" s="60">
        <v>10</v>
      </c>
      <c r="P14" s="51" t="s">
        <v>26</v>
      </c>
      <c r="Q14" s="61">
        <f t="shared" si="2"/>
        <v>0</v>
      </c>
      <c r="R14" s="61">
        <f t="shared" si="0"/>
        <v>0</v>
      </c>
      <c r="S14" s="61">
        <f t="shared" si="0"/>
        <v>0</v>
      </c>
      <c r="T14" s="61">
        <f t="shared" si="0"/>
        <v>1</v>
      </c>
      <c r="U14" s="61">
        <f t="shared" si="0"/>
        <v>0</v>
      </c>
      <c r="V14" s="61">
        <f t="shared" si="0"/>
        <v>0</v>
      </c>
      <c r="W14" s="61">
        <f t="shared" si="0"/>
        <v>1</v>
      </c>
      <c r="X14" s="61">
        <f t="shared" si="0"/>
        <v>1</v>
      </c>
    </row>
    <row r="15" spans="1:24">
      <c r="A15" s="60">
        <v>11</v>
      </c>
      <c r="B15" s="59" t="s">
        <v>27</v>
      </c>
      <c r="C15" s="59" t="s">
        <v>58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f t="shared" si="1"/>
        <v>0</v>
      </c>
      <c r="O15" s="60">
        <v>11</v>
      </c>
      <c r="P15" s="51" t="s">
        <v>27</v>
      </c>
      <c r="Q15" s="61">
        <f t="shared" si="2"/>
        <v>0</v>
      </c>
      <c r="R15" s="61">
        <f t="shared" si="0"/>
        <v>1</v>
      </c>
      <c r="S15" s="61">
        <f t="shared" si="0"/>
        <v>0</v>
      </c>
      <c r="T15" s="61">
        <f t="shared" si="0"/>
        <v>2</v>
      </c>
      <c r="U15" s="61">
        <f t="shared" si="0"/>
        <v>0</v>
      </c>
      <c r="V15" s="61">
        <f t="shared" si="0"/>
        <v>1</v>
      </c>
      <c r="W15" s="61">
        <f t="shared" si="0"/>
        <v>1</v>
      </c>
      <c r="X15" s="61">
        <f t="shared" si="0"/>
        <v>2</v>
      </c>
    </row>
    <row r="16" spans="1:24">
      <c r="A16" s="60">
        <v>12</v>
      </c>
      <c r="B16" s="59" t="s">
        <v>28</v>
      </c>
      <c r="C16" s="59" t="s">
        <v>58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f t="shared" si="1"/>
        <v>0</v>
      </c>
      <c r="O16" s="60">
        <v>12</v>
      </c>
      <c r="P16" s="51" t="s">
        <v>28</v>
      </c>
      <c r="Q16" s="61">
        <f t="shared" si="2"/>
        <v>0</v>
      </c>
      <c r="R16" s="61">
        <f t="shared" si="0"/>
        <v>0</v>
      </c>
      <c r="S16" s="61">
        <f t="shared" si="0"/>
        <v>0</v>
      </c>
      <c r="T16" s="61">
        <f t="shared" si="0"/>
        <v>1</v>
      </c>
      <c r="U16" s="61">
        <f t="shared" si="0"/>
        <v>0</v>
      </c>
      <c r="V16" s="61">
        <f t="shared" si="0"/>
        <v>0</v>
      </c>
      <c r="W16" s="61">
        <f t="shared" si="0"/>
        <v>1</v>
      </c>
      <c r="X16" s="61">
        <f t="shared" si="0"/>
        <v>1</v>
      </c>
    </row>
    <row r="17" spans="1:24">
      <c r="A17" s="60">
        <v>13</v>
      </c>
      <c r="B17" s="59" t="s">
        <v>29</v>
      </c>
      <c r="C17" s="59" t="s">
        <v>58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f t="shared" si="1"/>
        <v>0</v>
      </c>
      <c r="O17" s="60">
        <v>13</v>
      </c>
      <c r="P17" s="51" t="s">
        <v>29</v>
      </c>
      <c r="Q17" s="61">
        <f t="shared" si="2"/>
        <v>0</v>
      </c>
      <c r="R17" s="61">
        <f t="shared" si="0"/>
        <v>0</v>
      </c>
      <c r="S17" s="61">
        <f t="shared" si="0"/>
        <v>0</v>
      </c>
      <c r="T17" s="61">
        <f t="shared" si="0"/>
        <v>0</v>
      </c>
      <c r="U17" s="61">
        <f t="shared" si="0"/>
        <v>0</v>
      </c>
      <c r="V17" s="61">
        <f t="shared" si="0"/>
        <v>0</v>
      </c>
      <c r="W17" s="61">
        <f t="shared" si="0"/>
        <v>0</v>
      </c>
      <c r="X17" s="61">
        <f t="shared" si="0"/>
        <v>0</v>
      </c>
    </row>
    <row r="18" spans="1:24">
      <c r="A18" s="60">
        <v>14</v>
      </c>
      <c r="B18" s="59" t="s">
        <v>30</v>
      </c>
      <c r="C18" s="59" t="s">
        <v>58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f t="shared" si="1"/>
        <v>0</v>
      </c>
      <c r="O18" s="60">
        <v>14</v>
      </c>
      <c r="P18" s="51" t="s">
        <v>30</v>
      </c>
      <c r="Q18" s="61">
        <f t="shared" si="2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</row>
    <row r="19" spans="1:24">
      <c r="A19" s="60">
        <v>15</v>
      </c>
      <c r="B19" s="59" t="s">
        <v>31</v>
      </c>
      <c r="C19" s="59" t="s">
        <v>58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f t="shared" si="1"/>
        <v>0</v>
      </c>
      <c r="O19" s="60">
        <v>15</v>
      </c>
      <c r="P19" s="51" t="s">
        <v>31</v>
      </c>
      <c r="Q19" s="61">
        <f t="shared" si="2"/>
        <v>0</v>
      </c>
      <c r="R19" s="61">
        <f t="shared" si="0"/>
        <v>0</v>
      </c>
      <c r="S19" s="61">
        <f t="shared" si="0"/>
        <v>0</v>
      </c>
      <c r="T19" s="61">
        <f t="shared" si="0"/>
        <v>0</v>
      </c>
      <c r="U19" s="61">
        <f t="shared" si="0"/>
        <v>0</v>
      </c>
      <c r="V19" s="61">
        <f t="shared" si="0"/>
        <v>0</v>
      </c>
      <c r="W19" s="61">
        <f t="shared" si="0"/>
        <v>0</v>
      </c>
      <c r="X19" s="61">
        <f t="shared" si="0"/>
        <v>0</v>
      </c>
    </row>
    <row r="20" spans="1:24">
      <c r="A20" s="60">
        <v>16</v>
      </c>
      <c r="B20" s="59" t="s">
        <v>32</v>
      </c>
      <c r="C20" s="59" t="s">
        <v>58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f t="shared" si="1"/>
        <v>0</v>
      </c>
      <c r="O20" s="60">
        <v>16</v>
      </c>
      <c r="P20" s="51" t="s">
        <v>32</v>
      </c>
      <c r="Q20" s="61">
        <f t="shared" si="2"/>
        <v>0</v>
      </c>
      <c r="R20" s="61">
        <f t="shared" si="0"/>
        <v>0</v>
      </c>
      <c r="S20" s="61">
        <f t="shared" si="0"/>
        <v>0</v>
      </c>
      <c r="T20" s="61">
        <f t="shared" si="0"/>
        <v>0</v>
      </c>
      <c r="U20" s="61">
        <f t="shared" si="0"/>
        <v>0</v>
      </c>
      <c r="V20" s="61">
        <f t="shared" si="0"/>
        <v>0</v>
      </c>
      <c r="W20" s="61">
        <f t="shared" si="0"/>
        <v>0</v>
      </c>
      <c r="X20" s="61">
        <f t="shared" si="0"/>
        <v>0</v>
      </c>
    </row>
    <row r="21" spans="1:24">
      <c r="A21" s="60">
        <v>17</v>
      </c>
      <c r="B21" s="59" t="s">
        <v>33</v>
      </c>
      <c r="C21" s="59" t="s">
        <v>58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f t="shared" si="1"/>
        <v>0</v>
      </c>
      <c r="O21" s="60">
        <v>17</v>
      </c>
      <c r="P21" s="51" t="s">
        <v>33</v>
      </c>
      <c r="Q21" s="61">
        <f t="shared" si="2"/>
        <v>0</v>
      </c>
      <c r="R21" s="61">
        <f t="shared" si="2"/>
        <v>1</v>
      </c>
      <c r="S21" s="61">
        <f t="shared" si="2"/>
        <v>0</v>
      </c>
      <c r="T21" s="61">
        <f t="shared" si="2"/>
        <v>4</v>
      </c>
      <c r="U21" s="61">
        <f t="shared" si="2"/>
        <v>0</v>
      </c>
      <c r="V21" s="61">
        <f t="shared" si="2"/>
        <v>4</v>
      </c>
      <c r="W21" s="61">
        <f t="shared" si="2"/>
        <v>1</v>
      </c>
      <c r="X21" s="61">
        <f t="shared" si="2"/>
        <v>5</v>
      </c>
    </row>
    <row r="22" spans="1:24">
      <c r="A22" s="60">
        <v>18</v>
      </c>
      <c r="B22" s="59" t="s">
        <v>34</v>
      </c>
      <c r="C22" s="59" t="s">
        <v>58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f t="shared" si="1"/>
        <v>0</v>
      </c>
      <c r="O22" s="60">
        <v>18</v>
      </c>
      <c r="P22" s="51" t="s">
        <v>34</v>
      </c>
      <c r="Q22" s="61">
        <f t="shared" si="2"/>
        <v>0</v>
      </c>
      <c r="R22" s="61">
        <f t="shared" si="2"/>
        <v>0</v>
      </c>
      <c r="S22" s="61">
        <f t="shared" si="2"/>
        <v>0</v>
      </c>
      <c r="T22" s="61">
        <f t="shared" si="2"/>
        <v>0</v>
      </c>
      <c r="U22" s="61">
        <f t="shared" si="2"/>
        <v>0</v>
      </c>
      <c r="V22" s="61">
        <f t="shared" si="2"/>
        <v>0</v>
      </c>
      <c r="W22" s="61">
        <f t="shared" si="2"/>
        <v>0</v>
      </c>
      <c r="X22" s="61">
        <f t="shared" si="2"/>
        <v>0</v>
      </c>
    </row>
    <row r="23" spans="1:24">
      <c r="A23" s="60">
        <v>19</v>
      </c>
      <c r="B23" s="59" t="s">
        <v>35</v>
      </c>
      <c r="C23" s="59" t="s">
        <v>58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f t="shared" si="1"/>
        <v>0</v>
      </c>
      <c r="O23" s="60">
        <v>19</v>
      </c>
      <c r="P23" s="51" t="s">
        <v>35</v>
      </c>
      <c r="Q23" s="61">
        <f t="shared" si="2"/>
        <v>0</v>
      </c>
      <c r="R23" s="61">
        <f t="shared" si="2"/>
        <v>0</v>
      </c>
      <c r="S23" s="61">
        <f t="shared" si="2"/>
        <v>0</v>
      </c>
      <c r="T23" s="61">
        <f t="shared" si="2"/>
        <v>0</v>
      </c>
      <c r="U23" s="61">
        <f t="shared" si="2"/>
        <v>0</v>
      </c>
      <c r="V23" s="61">
        <f t="shared" si="2"/>
        <v>0</v>
      </c>
      <c r="W23" s="61">
        <f t="shared" si="2"/>
        <v>0</v>
      </c>
      <c r="X23" s="61">
        <f t="shared" si="2"/>
        <v>0</v>
      </c>
    </row>
    <row r="24" spans="1:24">
      <c r="A24" s="60">
        <v>20</v>
      </c>
      <c r="B24" s="59" t="s">
        <v>36</v>
      </c>
      <c r="C24" s="59" t="s">
        <v>58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f t="shared" si="1"/>
        <v>0</v>
      </c>
      <c r="O24" s="60">
        <v>20</v>
      </c>
      <c r="P24" s="51" t="s">
        <v>36</v>
      </c>
      <c r="Q24" s="61">
        <f t="shared" si="2"/>
        <v>0</v>
      </c>
      <c r="R24" s="61">
        <f t="shared" si="2"/>
        <v>1</v>
      </c>
      <c r="S24" s="61">
        <f t="shared" si="2"/>
        <v>2</v>
      </c>
      <c r="T24" s="61">
        <f t="shared" si="2"/>
        <v>0</v>
      </c>
      <c r="U24" s="61">
        <f t="shared" si="2"/>
        <v>1</v>
      </c>
      <c r="V24" s="61">
        <f t="shared" si="2"/>
        <v>0</v>
      </c>
      <c r="W24" s="61">
        <f t="shared" si="2"/>
        <v>2</v>
      </c>
      <c r="X24" s="61">
        <f t="shared" si="2"/>
        <v>3</v>
      </c>
    </row>
    <row r="25" spans="1:24">
      <c r="A25" s="60">
        <v>21</v>
      </c>
      <c r="B25" s="59" t="s">
        <v>37</v>
      </c>
      <c r="C25" s="59" t="s">
        <v>58</v>
      </c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f t="shared" si="1"/>
        <v>0</v>
      </c>
      <c r="O25" s="60">
        <v>21</v>
      </c>
      <c r="P25" s="51" t="s">
        <v>37</v>
      </c>
      <c r="Q25" s="61">
        <f t="shared" si="2"/>
        <v>0</v>
      </c>
      <c r="R25" s="61">
        <f t="shared" si="2"/>
        <v>0</v>
      </c>
      <c r="S25" s="61">
        <f t="shared" si="2"/>
        <v>0</v>
      </c>
      <c r="T25" s="61">
        <f t="shared" si="2"/>
        <v>0</v>
      </c>
      <c r="U25" s="61">
        <f t="shared" si="2"/>
        <v>0</v>
      </c>
      <c r="V25" s="61">
        <f t="shared" si="2"/>
        <v>0</v>
      </c>
      <c r="W25" s="61">
        <f t="shared" si="2"/>
        <v>0</v>
      </c>
      <c r="X25" s="61">
        <f t="shared" si="2"/>
        <v>0</v>
      </c>
    </row>
    <row r="26" spans="1:24">
      <c r="A26" s="60">
        <v>22</v>
      </c>
      <c r="B26" s="59" t="s">
        <v>38</v>
      </c>
      <c r="C26" s="59" t="s">
        <v>58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f t="shared" si="1"/>
        <v>0</v>
      </c>
      <c r="O26" s="60">
        <v>22</v>
      </c>
      <c r="P26" s="51" t="s">
        <v>38</v>
      </c>
      <c r="Q26" s="61">
        <f t="shared" si="2"/>
        <v>0</v>
      </c>
      <c r="R26" s="61">
        <f t="shared" si="2"/>
        <v>0</v>
      </c>
      <c r="S26" s="61">
        <f t="shared" si="2"/>
        <v>0</v>
      </c>
      <c r="T26" s="61">
        <f t="shared" si="2"/>
        <v>0</v>
      </c>
      <c r="U26" s="61">
        <f t="shared" si="2"/>
        <v>0</v>
      </c>
      <c r="V26" s="61">
        <f t="shared" si="2"/>
        <v>0</v>
      </c>
      <c r="W26" s="61">
        <f t="shared" si="2"/>
        <v>0</v>
      </c>
      <c r="X26" s="61">
        <f t="shared" si="2"/>
        <v>0</v>
      </c>
    </row>
    <row r="27" spans="1:24">
      <c r="A27" s="60">
        <v>23</v>
      </c>
      <c r="B27" s="59" t="s">
        <v>39</v>
      </c>
      <c r="C27" s="59" t="s">
        <v>58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f t="shared" si="1"/>
        <v>0</v>
      </c>
      <c r="O27" s="60">
        <v>23</v>
      </c>
      <c r="P27" s="51" t="s">
        <v>39</v>
      </c>
      <c r="Q27" s="61">
        <f t="shared" si="2"/>
        <v>0</v>
      </c>
      <c r="R27" s="61">
        <f t="shared" si="2"/>
        <v>0</v>
      </c>
      <c r="S27" s="61">
        <f t="shared" si="2"/>
        <v>0</v>
      </c>
      <c r="T27" s="61">
        <f t="shared" si="2"/>
        <v>0</v>
      </c>
      <c r="U27" s="61">
        <f t="shared" si="2"/>
        <v>0</v>
      </c>
      <c r="V27" s="61">
        <f t="shared" si="2"/>
        <v>0</v>
      </c>
      <c r="W27" s="61">
        <f t="shared" si="2"/>
        <v>0</v>
      </c>
      <c r="X27" s="61">
        <f t="shared" si="2"/>
        <v>0</v>
      </c>
    </row>
    <row r="28" spans="1:24">
      <c r="A28" s="60">
        <v>24</v>
      </c>
      <c r="B28" s="4" t="s">
        <v>40</v>
      </c>
      <c r="C28" s="59" t="s">
        <v>58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f t="shared" si="1"/>
        <v>0</v>
      </c>
      <c r="O28" s="60">
        <v>24</v>
      </c>
      <c r="P28" s="5" t="s">
        <v>40</v>
      </c>
      <c r="Q28" s="61">
        <f t="shared" si="2"/>
        <v>0</v>
      </c>
      <c r="R28" s="61">
        <f t="shared" si="2"/>
        <v>1</v>
      </c>
      <c r="S28" s="61">
        <f t="shared" si="2"/>
        <v>0</v>
      </c>
      <c r="T28" s="61">
        <f t="shared" si="2"/>
        <v>2</v>
      </c>
      <c r="U28" s="61">
        <f t="shared" si="2"/>
        <v>0</v>
      </c>
      <c r="V28" s="61">
        <f t="shared" si="2"/>
        <v>1</v>
      </c>
      <c r="W28" s="61">
        <f t="shared" si="2"/>
        <v>2</v>
      </c>
      <c r="X28" s="61">
        <f t="shared" si="2"/>
        <v>3</v>
      </c>
    </row>
    <row r="29" spans="1:24">
      <c r="A29" s="62"/>
      <c r="B29" s="63" t="s">
        <v>55</v>
      </c>
      <c r="C29" s="63"/>
      <c r="D29" s="64">
        <f t="shared" ref="D29:K29" si="3">SUM(D5:D28)</f>
        <v>0</v>
      </c>
      <c r="E29" s="64">
        <f t="shared" si="3"/>
        <v>1</v>
      </c>
      <c r="F29" s="64">
        <f t="shared" si="3"/>
        <v>0</v>
      </c>
      <c r="G29" s="64">
        <f t="shared" si="3"/>
        <v>0</v>
      </c>
      <c r="H29" s="64">
        <f t="shared" si="3"/>
        <v>0</v>
      </c>
      <c r="I29" s="64">
        <f t="shared" si="3"/>
        <v>0</v>
      </c>
      <c r="J29" s="64">
        <f t="shared" si="3"/>
        <v>1</v>
      </c>
      <c r="K29" s="64">
        <f t="shared" si="3"/>
        <v>1</v>
      </c>
      <c r="O29" s="62"/>
      <c r="P29" s="65" t="s">
        <v>57</v>
      </c>
      <c r="Q29" s="64">
        <f>SUM(Q5:Q28)</f>
        <v>0</v>
      </c>
      <c r="R29" s="64">
        <f t="shared" ref="R29:X29" si="4">SUM(R5:R28)</f>
        <v>8</v>
      </c>
      <c r="S29" s="64">
        <f t="shared" si="4"/>
        <v>3</v>
      </c>
      <c r="T29" s="64">
        <f t="shared" si="4"/>
        <v>15</v>
      </c>
      <c r="U29" s="64">
        <f t="shared" si="4"/>
        <v>2</v>
      </c>
      <c r="V29" s="64">
        <f t="shared" si="4"/>
        <v>11</v>
      </c>
      <c r="W29" s="64">
        <f t="shared" si="4"/>
        <v>12</v>
      </c>
      <c r="X29" s="64">
        <f t="shared" si="4"/>
        <v>25</v>
      </c>
    </row>
    <row r="30" spans="1:24">
      <c r="A30" s="60">
        <v>1</v>
      </c>
      <c r="B30" s="59" t="s">
        <v>11</v>
      </c>
      <c r="C30" s="59" t="s">
        <v>132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f>SUM(H30:J30)</f>
        <v>0</v>
      </c>
      <c r="P30" s="6"/>
      <c r="Q30" s="7"/>
      <c r="R30" s="8"/>
    </row>
    <row r="31" spans="1:24">
      <c r="A31" s="60">
        <v>2</v>
      </c>
      <c r="B31" s="59" t="s">
        <v>13</v>
      </c>
      <c r="C31" s="59" t="s">
        <v>132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f t="shared" ref="K31:K53" si="5">SUM(H31:J31)</f>
        <v>0</v>
      </c>
      <c r="P31" s="6"/>
      <c r="Q31" s="7"/>
      <c r="R31" s="8"/>
    </row>
    <row r="32" spans="1:24">
      <c r="A32" s="60">
        <v>3</v>
      </c>
      <c r="B32" s="59" t="s">
        <v>16</v>
      </c>
      <c r="C32" s="59" t="s">
        <v>132</v>
      </c>
      <c r="D32" s="61">
        <v>0</v>
      </c>
      <c r="E32" s="61">
        <v>2</v>
      </c>
      <c r="F32" s="61">
        <v>0</v>
      </c>
      <c r="G32" s="61">
        <v>0</v>
      </c>
      <c r="H32" s="61">
        <v>0</v>
      </c>
      <c r="I32" s="61">
        <v>0</v>
      </c>
      <c r="J32" s="61">
        <v>2</v>
      </c>
      <c r="K32" s="61">
        <f t="shared" si="5"/>
        <v>2</v>
      </c>
      <c r="P32" s="6"/>
      <c r="Q32" s="7"/>
      <c r="R32" s="8"/>
    </row>
    <row r="33" spans="1:24">
      <c r="A33" s="60">
        <v>4</v>
      </c>
      <c r="B33" s="59" t="s">
        <v>18</v>
      </c>
      <c r="C33" s="59" t="s">
        <v>132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f t="shared" si="5"/>
        <v>0</v>
      </c>
      <c r="P33" s="6"/>
      <c r="Q33" s="7"/>
      <c r="R33" s="7"/>
      <c r="S33" s="7"/>
      <c r="T33" s="7"/>
      <c r="U33" s="7"/>
      <c r="V33" s="7"/>
      <c r="W33" s="7"/>
      <c r="X33" s="7"/>
    </row>
    <row r="34" spans="1:24">
      <c r="A34" s="60">
        <v>5</v>
      </c>
      <c r="B34" s="59" t="s">
        <v>20</v>
      </c>
      <c r="C34" s="59" t="s">
        <v>132</v>
      </c>
      <c r="D34" s="61"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f t="shared" si="5"/>
        <v>0</v>
      </c>
      <c r="P34" s="6"/>
      <c r="Q34" s="7"/>
      <c r="R34" s="8"/>
    </row>
    <row r="35" spans="1:24">
      <c r="A35" s="60">
        <v>6</v>
      </c>
      <c r="B35" s="59" t="s">
        <v>22</v>
      </c>
      <c r="C35" s="59" t="s">
        <v>132</v>
      </c>
      <c r="D35" s="61">
        <v>0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f t="shared" si="5"/>
        <v>0</v>
      </c>
      <c r="P35" s="6"/>
      <c r="Q35" s="7"/>
      <c r="R35" s="8"/>
    </row>
    <row r="36" spans="1:24">
      <c r="A36" s="60">
        <v>7</v>
      </c>
      <c r="B36" s="59" t="s">
        <v>23</v>
      </c>
      <c r="C36" s="59" t="s">
        <v>132</v>
      </c>
      <c r="D36" s="61">
        <v>0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f t="shared" si="5"/>
        <v>0</v>
      </c>
      <c r="P36" s="6"/>
      <c r="Q36" s="7"/>
      <c r="R36" s="8"/>
    </row>
    <row r="37" spans="1:24">
      <c r="A37" s="60">
        <v>8</v>
      </c>
      <c r="B37" s="59" t="s">
        <v>24</v>
      </c>
      <c r="C37" s="59" t="s">
        <v>132</v>
      </c>
      <c r="D37" s="61">
        <v>0</v>
      </c>
      <c r="E37" s="61">
        <v>1</v>
      </c>
      <c r="F37" s="61">
        <v>0</v>
      </c>
      <c r="G37" s="61">
        <v>0</v>
      </c>
      <c r="H37" s="61">
        <v>0</v>
      </c>
      <c r="I37" s="61">
        <v>0</v>
      </c>
      <c r="J37" s="61">
        <v>1</v>
      </c>
      <c r="K37" s="61">
        <f t="shared" si="5"/>
        <v>1</v>
      </c>
      <c r="P37" s="6"/>
      <c r="Q37" s="7"/>
      <c r="R37" s="8"/>
    </row>
    <row r="38" spans="1:24">
      <c r="A38" s="60">
        <v>9</v>
      </c>
      <c r="B38" s="59" t="s">
        <v>25</v>
      </c>
      <c r="C38" s="59" t="s">
        <v>132</v>
      </c>
      <c r="D38" s="61">
        <v>0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f t="shared" si="5"/>
        <v>0</v>
      </c>
      <c r="P38" s="6"/>
      <c r="Q38" s="7"/>
      <c r="R38" s="8"/>
    </row>
    <row r="39" spans="1:24">
      <c r="A39" s="60">
        <v>10</v>
      </c>
      <c r="B39" s="59" t="s">
        <v>26</v>
      </c>
      <c r="C39" s="59" t="s">
        <v>132</v>
      </c>
      <c r="D39" s="61">
        <v>0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f t="shared" si="5"/>
        <v>0</v>
      </c>
      <c r="P39" s="6"/>
      <c r="Q39" s="7"/>
      <c r="R39" s="8"/>
    </row>
    <row r="40" spans="1:24">
      <c r="A40" s="60">
        <v>11</v>
      </c>
      <c r="B40" s="59" t="s">
        <v>27</v>
      </c>
      <c r="C40" s="59" t="s">
        <v>132</v>
      </c>
      <c r="D40" s="61">
        <v>0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  <c r="K40" s="61">
        <f t="shared" si="5"/>
        <v>0</v>
      </c>
      <c r="P40" s="6"/>
      <c r="Q40" s="7"/>
      <c r="R40" s="8"/>
    </row>
    <row r="41" spans="1:24">
      <c r="A41" s="60">
        <v>12</v>
      </c>
      <c r="B41" s="59" t="s">
        <v>28</v>
      </c>
      <c r="C41" s="59" t="s">
        <v>132</v>
      </c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f t="shared" si="5"/>
        <v>0</v>
      </c>
      <c r="P41" s="6"/>
      <c r="Q41" s="7"/>
      <c r="R41" s="8"/>
    </row>
    <row r="42" spans="1:24">
      <c r="A42" s="60">
        <v>13</v>
      </c>
      <c r="B42" s="59" t="s">
        <v>29</v>
      </c>
      <c r="C42" s="59" t="s">
        <v>132</v>
      </c>
      <c r="D42" s="61">
        <v>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f t="shared" si="5"/>
        <v>0</v>
      </c>
      <c r="P42" s="6"/>
      <c r="Q42" s="7"/>
      <c r="R42" s="8"/>
    </row>
    <row r="43" spans="1:24">
      <c r="A43" s="60">
        <v>14</v>
      </c>
      <c r="B43" s="59" t="s">
        <v>30</v>
      </c>
      <c r="C43" s="59" t="s">
        <v>132</v>
      </c>
      <c r="D43" s="61">
        <v>0</v>
      </c>
      <c r="E43" s="61">
        <v>0</v>
      </c>
      <c r="F43" s="61">
        <v>0</v>
      </c>
      <c r="G43" s="61">
        <v>0</v>
      </c>
      <c r="H43" s="61">
        <v>0</v>
      </c>
      <c r="I43" s="61">
        <v>0</v>
      </c>
      <c r="J43" s="61">
        <v>0</v>
      </c>
      <c r="K43" s="61">
        <f t="shared" si="5"/>
        <v>0</v>
      </c>
      <c r="P43" s="6"/>
      <c r="Q43" s="7"/>
      <c r="R43" s="8"/>
    </row>
    <row r="44" spans="1:24">
      <c r="A44" s="60">
        <v>15</v>
      </c>
      <c r="B44" s="59" t="s">
        <v>31</v>
      </c>
      <c r="C44" s="59" t="s">
        <v>132</v>
      </c>
      <c r="D44" s="61">
        <v>0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f t="shared" si="5"/>
        <v>0</v>
      </c>
      <c r="P44" s="6"/>
      <c r="Q44" s="7"/>
      <c r="R44" s="8"/>
    </row>
    <row r="45" spans="1:24">
      <c r="A45" s="60">
        <v>16</v>
      </c>
      <c r="B45" s="59" t="s">
        <v>32</v>
      </c>
      <c r="C45" s="59" t="s">
        <v>132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f t="shared" si="5"/>
        <v>0</v>
      </c>
      <c r="P45" s="6"/>
      <c r="Q45" s="7"/>
      <c r="R45" s="8"/>
    </row>
    <row r="46" spans="1:24">
      <c r="A46" s="60">
        <v>17</v>
      </c>
      <c r="B46" s="59" t="s">
        <v>33</v>
      </c>
      <c r="C46" s="59" t="s">
        <v>132</v>
      </c>
      <c r="D46" s="61">
        <v>0</v>
      </c>
      <c r="E46" s="61">
        <v>1</v>
      </c>
      <c r="F46" s="61">
        <v>0</v>
      </c>
      <c r="G46" s="61">
        <v>0</v>
      </c>
      <c r="H46" s="61">
        <v>0</v>
      </c>
      <c r="I46" s="61">
        <v>0</v>
      </c>
      <c r="J46" s="61">
        <v>1</v>
      </c>
      <c r="K46" s="61">
        <f t="shared" si="5"/>
        <v>1</v>
      </c>
      <c r="P46" s="6"/>
      <c r="Q46" s="7"/>
      <c r="R46" s="8"/>
    </row>
    <row r="47" spans="1:24">
      <c r="A47" s="60">
        <v>18</v>
      </c>
      <c r="B47" s="59" t="s">
        <v>34</v>
      </c>
      <c r="C47" s="59" t="s">
        <v>132</v>
      </c>
      <c r="D47" s="61">
        <v>0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f t="shared" si="5"/>
        <v>0</v>
      </c>
      <c r="P47" s="6"/>
      <c r="Q47" s="7"/>
      <c r="R47" s="8"/>
    </row>
    <row r="48" spans="1:24">
      <c r="A48" s="60">
        <v>19</v>
      </c>
      <c r="B48" s="59" t="s">
        <v>35</v>
      </c>
      <c r="C48" s="59" t="s">
        <v>132</v>
      </c>
      <c r="D48" s="61">
        <v>0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f t="shared" si="5"/>
        <v>0</v>
      </c>
      <c r="P48" s="6"/>
      <c r="Q48" s="7"/>
      <c r="R48" s="8"/>
    </row>
    <row r="49" spans="1:23">
      <c r="A49" s="60">
        <v>20</v>
      </c>
      <c r="B49" s="59" t="s">
        <v>36</v>
      </c>
      <c r="C49" s="59" t="s">
        <v>132</v>
      </c>
      <c r="D49" s="61">
        <v>0</v>
      </c>
      <c r="E49" s="61">
        <v>1</v>
      </c>
      <c r="F49" s="61">
        <v>0</v>
      </c>
      <c r="G49" s="61">
        <v>0</v>
      </c>
      <c r="H49" s="61">
        <v>0</v>
      </c>
      <c r="I49" s="61">
        <v>0</v>
      </c>
      <c r="J49" s="61">
        <v>1</v>
      </c>
      <c r="K49" s="61">
        <f t="shared" si="5"/>
        <v>1</v>
      </c>
      <c r="P49" s="6"/>
      <c r="Q49" s="7"/>
      <c r="R49" s="8"/>
    </row>
    <row r="50" spans="1:23">
      <c r="A50" s="60">
        <v>21</v>
      </c>
      <c r="B50" s="59" t="s">
        <v>37</v>
      </c>
      <c r="C50" s="59" t="s">
        <v>132</v>
      </c>
      <c r="D50" s="61">
        <v>0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f t="shared" si="5"/>
        <v>0</v>
      </c>
      <c r="P50" s="6"/>
      <c r="Q50" s="7"/>
      <c r="R50" s="8"/>
    </row>
    <row r="51" spans="1:23">
      <c r="A51" s="60">
        <v>22</v>
      </c>
      <c r="B51" s="59" t="s">
        <v>38</v>
      </c>
      <c r="C51" s="59" t="s">
        <v>132</v>
      </c>
      <c r="D51" s="61">
        <v>0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f t="shared" si="5"/>
        <v>0</v>
      </c>
      <c r="R51" s="10"/>
    </row>
    <row r="52" spans="1:23">
      <c r="A52" s="60">
        <v>23</v>
      </c>
      <c r="B52" s="59" t="s">
        <v>39</v>
      </c>
      <c r="C52" s="59" t="s">
        <v>132</v>
      </c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f t="shared" si="5"/>
        <v>0</v>
      </c>
      <c r="R52" s="10"/>
    </row>
    <row r="53" spans="1:23">
      <c r="A53" s="60">
        <v>24</v>
      </c>
      <c r="B53" s="4" t="s">
        <v>40</v>
      </c>
      <c r="C53" s="59" t="s">
        <v>132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f t="shared" si="5"/>
        <v>0</v>
      </c>
      <c r="R53" s="10"/>
    </row>
    <row r="54" spans="1:23">
      <c r="A54" s="62"/>
      <c r="B54" s="63" t="s">
        <v>55</v>
      </c>
      <c r="C54" s="63"/>
      <c r="D54" s="64">
        <f>SUM(D30:D53)</f>
        <v>0</v>
      </c>
      <c r="E54" s="64">
        <f t="shared" ref="E54:K54" si="6">SUM(E30:E53)</f>
        <v>5</v>
      </c>
      <c r="F54" s="64">
        <f t="shared" si="6"/>
        <v>0</v>
      </c>
      <c r="G54" s="64">
        <f t="shared" si="6"/>
        <v>0</v>
      </c>
      <c r="H54" s="64">
        <f t="shared" si="6"/>
        <v>0</v>
      </c>
      <c r="I54" s="64">
        <f t="shared" si="6"/>
        <v>0</v>
      </c>
      <c r="J54" s="64">
        <f t="shared" si="6"/>
        <v>5</v>
      </c>
      <c r="K54" s="64">
        <f t="shared" si="6"/>
        <v>5</v>
      </c>
      <c r="P54" s="3"/>
    </row>
    <row r="55" spans="1:23">
      <c r="A55" s="60">
        <v>1</v>
      </c>
      <c r="B55" s="59" t="s">
        <v>11</v>
      </c>
      <c r="C55" s="59" t="s">
        <v>54</v>
      </c>
      <c r="D55" s="61">
        <v>0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</row>
    <row r="56" spans="1:23">
      <c r="A56" s="60">
        <v>2</v>
      </c>
      <c r="B56" s="59" t="s">
        <v>13</v>
      </c>
      <c r="C56" s="59" t="s">
        <v>54</v>
      </c>
      <c r="D56" s="61">
        <v>0</v>
      </c>
      <c r="E56" s="61">
        <v>0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</row>
    <row r="57" spans="1:23">
      <c r="A57" s="60">
        <v>3</v>
      </c>
      <c r="B57" s="59" t="s">
        <v>16</v>
      </c>
      <c r="C57" s="59" t="s">
        <v>54</v>
      </c>
      <c r="D57" s="61">
        <v>0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</row>
    <row r="58" spans="1:23">
      <c r="A58" s="60">
        <v>4</v>
      </c>
      <c r="B58" s="59" t="s">
        <v>18</v>
      </c>
      <c r="C58" s="59" t="s">
        <v>54</v>
      </c>
      <c r="D58" s="61">
        <v>0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</row>
    <row r="59" spans="1:23">
      <c r="A59" s="60">
        <v>5</v>
      </c>
      <c r="B59" s="59" t="s">
        <v>20</v>
      </c>
      <c r="C59" s="59" t="s">
        <v>54</v>
      </c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P59" s="6"/>
      <c r="Q59" s="7"/>
      <c r="R59" s="7"/>
      <c r="S59" s="7"/>
      <c r="T59" s="7"/>
      <c r="U59" s="7"/>
      <c r="V59" s="7"/>
      <c r="W59" s="7"/>
    </row>
    <row r="60" spans="1:23">
      <c r="A60" s="60">
        <v>6</v>
      </c>
      <c r="B60" s="59" t="s">
        <v>22</v>
      </c>
      <c r="C60" s="59" t="s">
        <v>54</v>
      </c>
      <c r="D60" s="61">
        <v>0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P60" s="6"/>
      <c r="Q60" s="7"/>
      <c r="R60" s="7"/>
      <c r="S60" s="7"/>
      <c r="T60" s="7"/>
      <c r="U60" s="7"/>
      <c r="V60" s="7"/>
      <c r="W60" s="7"/>
    </row>
    <row r="61" spans="1:23">
      <c r="A61" s="60">
        <v>7</v>
      </c>
      <c r="B61" s="59" t="s">
        <v>23</v>
      </c>
      <c r="C61" s="59" t="s">
        <v>54</v>
      </c>
      <c r="D61" s="61">
        <v>0</v>
      </c>
      <c r="E61" s="61">
        <v>0</v>
      </c>
      <c r="F61" s="61"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P61" s="6"/>
      <c r="Q61" s="7"/>
      <c r="R61" s="7"/>
      <c r="S61" s="7"/>
      <c r="T61" s="7"/>
      <c r="U61" s="7"/>
      <c r="V61" s="7"/>
      <c r="W61" s="7"/>
    </row>
    <row r="62" spans="1:23">
      <c r="A62" s="60">
        <v>8</v>
      </c>
      <c r="B62" s="59" t="s">
        <v>24</v>
      </c>
      <c r="C62" s="59" t="s">
        <v>54</v>
      </c>
      <c r="D62" s="61">
        <v>0</v>
      </c>
      <c r="E62" s="61">
        <v>0</v>
      </c>
      <c r="F62" s="61">
        <v>0</v>
      </c>
      <c r="G62" s="61">
        <v>0</v>
      </c>
      <c r="H62" s="61">
        <v>0</v>
      </c>
      <c r="I62" s="61">
        <v>0</v>
      </c>
      <c r="J62" s="61">
        <v>0</v>
      </c>
      <c r="K62" s="61">
        <v>0</v>
      </c>
      <c r="P62" s="6"/>
      <c r="Q62" s="7"/>
      <c r="R62" s="7"/>
      <c r="S62" s="7"/>
      <c r="T62" s="7"/>
      <c r="U62" s="7"/>
      <c r="V62" s="7"/>
      <c r="W62" s="7"/>
    </row>
    <row r="63" spans="1:23">
      <c r="A63" s="60">
        <v>9</v>
      </c>
      <c r="B63" s="59" t="s">
        <v>25</v>
      </c>
      <c r="C63" s="59" t="s">
        <v>54</v>
      </c>
      <c r="D63" s="61">
        <v>0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P63" s="6"/>
      <c r="Q63" s="7"/>
      <c r="R63" s="7"/>
      <c r="S63" s="7"/>
      <c r="T63" s="7"/>
      <c r="U63" s="7"/>
      <c r="V63" s="7"/>
      <c r="W63" s="7"/>
    </row>
    <row r="64" spans="1:23">
      <c r="A64" s="60">
        <v>10</v>
      </c>
      <c r="B64" s="59" t="s">
        <v>26</v>
      </c>
      <c r="C64" s="59" t="s">
        <v>54</v>
      </c>
      <c r="D64" s="61">
        <v>0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P64" s="6"/>
      <c r="Q64" s="7"/>
      <c r="R64" s="7"/>
      <c r="S64" s="7"/>
      <c r="T64" s="7"/>
      <c r="U64" s="7"/>
      <c r="V64" s="7"/>
      <c r="W64" s="7"/>
    </row>
    <row r="65" spans="1:24">
      <c r="A65" s="60">
        <v>11</v>
      </c>
      <c r="B65" s="59" t="s">
        <v>27</v>
      </c>
      <c r="C65" s="59" t="s">
        <v>54</v>
      </c>
      <c r="D65" s="61">
        <v>0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P65" s="6"/>
      <c r="Q65" s="7"/>
      <c r="R65" s="7"/>
      <c r="S65" s="7"/>
      <c r="T65" s="7"/>
      <c r="U65" s="7"/>
      <c r="V65" s="7"/>
      <c r="W65" s="7"/>
    </row>
    <row r="66" spans="1:24">
      <c r="A66" s="60">
        <v>12</v>
      </c>
      <c r="B66" s="59" t="s">
        <v>28</v>
      </c>
      <c r="C66" s="59" t="s">
        <v>54</v>
      </c>
      <c r="D66" s="61">
        <v>0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P66" s="6"/>
      <c r="Q66" s="7"/>
      <c r="R66" s="7"/>
      <c r="S66" s="7"/>
      <c r="T66" s="7"/>
      <c r="U66" s="7"/>
      <c r="V66" s="7"/>
      <c r="W66" s="7"/>
    </row>
    <row r="67" spans="1:24">
      <c r="A67" s="60">
        <v>13</v>
      </c>
      <c r="B67" s="59" t="s">
        <v>29</v>
      </c>
      <c r="C67" s="59" t="s">
        <v>54</v>
      </c>
      <c r="D67" s="61">
        <v>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P67" s="6"/>
      <c r="Q67" s="7"/>
      <c r="R67" s="7"/>
      <c r="S67" s="7"/>
      <c r="T67" s="7"/>
      <c r="U67" s="7"/>
      <c r="V67" s="7"/>
      <c r="W67" s="7"/>
    </row>
    <row r="68" spans="1:24">
      <c r="A68" s="60">
        <v>14</v>
      </c>
      <c r="B68" s="59" t="s">
        <v>30</v>
      </c>
      <c r="C68" s="59" t="s">
        <v>54</v>
      </c>
      <c r="D68" s="61">
        <v>0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P68" s="6"/>
      <c r="Q68" s="7"/>
      <c r="R68" s="7"/>
      <c r="S68" s="7"/>
      <c r="T68" s="7"/>
      <c r="U68" s="7"/>
      <c r="V68" s="7"/>
      <c r="W68" s="7"/>
    </row>
    <row r="69" spans="1:24">
      <c r="A69" s="60">
        <v>15</v>
      </c>
      <c r="B69" s="59" t="s">
        <v>31</v>
      </c>
      <c r="C69" s="59" t="s">
        <v>54</v>
      </c>
      <c r="D69" s="61">
        <v>0</v>
      </c>
      <c r="E69" s="61">
        <v>0</v>
      </c>
      <c r="F69" s="61">
        <v>0</v>
      </c>
      <c r="G69" s="61">
        <v>0</v>
      </c>
      <c r="H69" s="61">
        <v>0</v>
      </c>
      <c r="I69" s="61">
        <v>0</v>
      </c>
      <c r="J69" s="61">
        <v>0</v>
      </c>
      <c r="K69" s="61">
        <v>0</v>
      </c>
      <c r="P69" s="6"/>
      <c r="Q69" s="7"/>
      <c r="R69" s="7"/>
      <c r="S69" s="7"/>
      <c r="T69" s="7"/>
      <c r="U69" s="7"/>
      <c r="V69" s="7"/>
      <c r="W69" s="7"/>
    </row>
    <row r="70" spans="1:24">
      <c r="A70" s="60">
        <v>16</v>
      </c>
      <c r="B70" s="59" t="s">
        <v>32</v>
      </c>
      <c r="C70" s="59" t="s">
        <v>54</v>
      </c>
      <c r="D70" s="61">
        <v>0</v>
      </c>
      <c r="E70" s="61">
        <v>0</v>
      </c>
      <c r="F70" s="61">
        <v>0</v>
      </c>
      <c r="G70" s="61">
        <v>0</v>
      </c>
      <c r="H70" s="61">
        <v>0</v>
      </c>
      <c r="I70" s="61">
        <v>0</v>
      </c>
      <c r="J70" s="61">
        <v>0</v>
      </c>
      <c r="K70" s="61">
        <v>0</v>
      </c>
      <c r="P70" s="6"/>
      <c r="Q70" s="7"/>
      <c r="R70" s="7"/>
      <c r="S70" s="7"/>
      <c r="T70" s="7"/>
      <c r="U70" s="7"/>
      <c r="V70" s="7"/>
      <c r="W70" s="7"/>
    </row>
    <row r="71" spans="1:24">
      <c r="A71" s="60">
        <v>17</v>
      </c>
      <c r="B71" s="59" t="s">
        <v>33</v>
      </c>
      <c r="C71" s="59" t="s">
        <v>54</v>
      </c>
      <c r="D71" s="61">
        <v>0</v>
      </c>
      <c r="E71" s="61">
        <v>0</v>
      </c>
      <c r="F71" s="61">
        <v>0</v>
      </c>
      <c r="G71" s="61">
        <v>0</v>
      </c>
      <c r="H71" s="61">
        <v>0</v>
      </c>
      <c r="I71" s="61">
        <v>0</v>
      </c>
      <c r="J71" s="61">
        <v>0</v>
      </c>
      <c r="K71" s="61">
        <v>0</v>
      </c>
      <c r="P71" s="6"/>
      <c r="Q71" s="7"/>
      <c r="R71" s="7"/>
      <c r="S71" s="7"/>
      <c r="T71" s="7"/>
      <c r="U71" s="7"/>
      <c r="V71" s="7"/>
      <c r="W71" s="7"/>
    </row>
    <row r="72" spans="1:24">
      <c r="A72" s="60">
        <v>18</v>
      </c>
      <c r="B72" s="59" t="s">
        <v>34</v>
      </c>
      <c r="C72" s="59" t="s">
        <v>54</v>
      </c>
      <c r="D72" s="61">
        <v>0</v>
      </c>
      <c r="E72" s="61">
        <v>0</v>
      </c>
      <c r="F72" s="61">
        <v>0</v>
      </c>
      <c r="G72" s="61">
        <v>0</v>
      </c>
      <c r="H72" s="61">
        <v>0</v>
      </c>
      <c r="I72" s="61">
        <v>0</v>
      </c>
      <c r="J72" s="61">
        <v>0</v>
      </c>
      <c r="K72" s="61">
        <v>0</v>
      </c>
      <c r="P72" s="6"/>
      <c r="Q72" s="7"/>
      <c r="R72" s="7"/>
      <c r="S72" s="7"/>
      <c r="T72" s="7"/>
      <c r="U72" s="7"/>
      <c r="V72" s="7"/>
      <c r="W72" s="7"/>
    </row>
    <row r="73" spans="1:24">
      <c r="A73" s="60">
        <v>19</v>
      </c>
      <c r="B73" s="59" t="s">
        <v>35</v>
      </c>
      <c r="C73" s="59" t="s">
        <v>54</v>
      </c>
      <c r="D73" s="61">
        <v>0</v>
      </c>
      <c r="E73" s="61">
        <v>0</v>
      </c>
      <c r="F73" s="61">
        <v>0</v>
      </c>
      <c r="G73" s="61">
        <v>0</v>
      </c>
      <c r="H73" s="61">
        <v>0</v>
      </c>
      <c r="I73" s="61">
        <v>0</v>
      </c>
      <c r="J73" s="61">
        <v>0</v>
      </c>
      <c r="K73" s="61">
        <v>0</v>
      </c>
      <c r="P73" s="6"/>
      <c r="Q73" s="7"/>
      <c r="R73" s="7"/>
      <c r="S73" s="7"/>
      <c r="T73" s="7"/>
      <c r="U73" s="7"/>
      <c r="V73" s="7"/>
      <c r="W73" s="7"/>
    </row>
    <row r="74" spans="1:24">
      <c r="A74" s="60">
        <v>20</v>
      </c>
      <c r="B74" s="59" t="s">
        <v>36</v>
      </c>
      <c r="C74" s="59" t="s">
        <v>54</v>
      </c>
      <c r="D74" s="61">
        <v>0</v>
      </c>
      <c r="E74" s="61">
        <v>0</v>
      </c>
      <c r="F74" s="61">
        <v>0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  <c r="P74" s="6"/>
      <c r="Q74" s="7"/>
      <c r="R74" s="7"/>
      <c r="S74" s="7"/>
      <c r="T74" s="7"/>
      <c r="U74" s="7"/>
      <c r="V74" s="7"/>
      <c r="W74" s="7"/>
    </row>
    <row r="75" spans="1:24">
      <c r="A75" s="60">
        <v>21</v>
      </c>
      <c r="B75" s="59" t="s">
        <v>37</v>
      </c>
      <c r="C75" s="59" t="s">
        <v>54</v>
      </c>
      <c r="D75" s="61">
        <v>0</v>
      </c>
      <c r="E75" s="61">
        <v>0</v>
      </c>
      <c r="F75" s="61">
        <v>0</v>
      </c>
      <c r="G75" s="61">
        <v>0</v>
      </c>
      <c r="H75" s="61">
        <v>0</v>
      </c>
      <c r="I75" s="61">
        <v>0</v>
      </c>
      <c r="J75" s="61">
        <v>0</v>
      </c>
      <c r="K75" s="61">
        <v>0</v>
      </c>
      <c r="P75" s="6"/>
      <c r="Q75" s="7"/>
      <c r="R75" s="7"/>
      <c r="S75" s="7"/>
      <c r="T75" s="7"/>
      <c r="U75" s="7"/>
      <c r="V75" s="7"/>
      <c r="W75" s="7"/>
    </row>
    <row r="76" spans="1:24">
      <c r="A76" s="60">
        <v>22</v>
      </c>
      <c r="B76" s="59" t="s">
        <v>38</v>
      </c>
      <c r="C76" s="59" t="s">
        <v>54</v>
      </c>
      <c r="D76" s="61">
        <v>0</v>
      </c>
      <c r="E76" s="61">
        <v>0</v>
      </c>
      <c r="F76" s="61">
        <v>0</v>
      </c>
      <c r="G76" s="61">
        <v>0</v>
      </c>
      <c r="H76" s="61">
        <v>0</v>
      </c>
      <c r="I76" s="61">
        <v>0</v>
      </c>
      <c r="J76" s="61">
        <v>0</v>
      </c>
      <c r="K76" s="61">
        <v>0</v>
      </c>
      <c r="P76" s="6"/>
      <c r="Q76" s="7"/>
      <c r="R76" s="7"/>
      <c r="S76" s="7"/>
      <c r="T76" s="7"/>
      <c r="U76" s="7"/>
      <c r="V76" s="7"/>
      <c r="W76" s="7"/>
    </row>
    <row r="77" spans="1:24">
      <c r="A77" s="60">
        <v>23</v>
      </c>
      <c r="B77" s="59" t="s">
        <v>39</v>
      </c>
      <c r="C77" s="59" t="s">
        <v>54</v>
      </c>
      <c r="D77" s="61">
        <v>0</v>
      </c>
      <c r="E77" s="61">
        <v>0</v>
      </c>
      <c r="F77" s="61">
        <v>0</v>
      </c>
      <c r="G77" s="61">
        <v>0</v>
      </c>
      <c r="H77" s="61">
        <v>0</v>
      </c>
      <c r="I77" s="61">
        <v>0</v>
      </c>
      <c r="J77" s="61">
        <v>0</v>
      </c>
      <c r="K77" s="61">
        <v>0</v>
      </c>
      <c r="P77" s="6"/>
      <c r="Q77" s="7"/>
      <c r="R77" s="7"/>
      <c r="S77" s="7"/>
      <c r="T77" s="7"/>
      <c r="U77" s="7"/>
      <c r="V77" s="7"/>
      <c r="W77" s="7"/>
    </row>
    <row r="78" spans="1:24">
      <c r="A78" s="60">
        <v>24</v>
      </c>
      <c r="B78" s="4" t="s">
        <v>40</v>
      </c>
      <c r="C78" s="59" t="s">
        <v>54</v>
      </c>
      <c r="D78" s="61">
        <v>0</v>
      </c>
      <c r="E78" s="61">
        <v>0</v>
      </c>
      <c r="F78" s="61">
        <v>0</v>
      </c>
      <c r="G78" s="61">
        <v>0</v>
      </c>
      <c r="H78" s="61">
        <v>0</v>
      </c>
      <c r="I78" s="61">
        <v>0</v>
      </c>
      <c r="J78" s="61">
        <v>0</v>
      </c>
      <c r="K78" s="61">
        <v>0</v>
      </c>
      <c r="P78" s="6"/>
      <c r="Q78" s="7"/>
      <c r="R78" s="7"/>
      <c r="S78" s="7"/>
      <c r="T78" s="7"/>
      <c r="U78" s="7"/>
      <c r="V78" s="7"/>
      <c r="W78" s="7"/>
    </row>
    <row r="79" spans="1:24">
      <c r="A79" s="62"/>
      <c r="B79" s="63" t="s">
        <v>55</v>
      </c>
      <c r="C79" s="63"/>
      <c r="D79" s="64">
        <f>SUM(D55:D78)</f>
        <v>0</v>
      </c>
      <c r="E79" s="64">
        <f t="shared" ref="E79:J79" si="7">SUM(E55:E78)</f>
        <v>0</v>
      </c>
      <c r="F79" s="64">
        <f t="shared" si="7"/>
        <v>0</v>
      </c>
      <c r="G79" s="64">
        <f t="shared" si="7"/>
        <v>0</v>
      </c>
      <c r="H79" s="64">
        <f t="shared" si="7"/>
        <v>0</v>
      </c>
      <c r="I79" s="64">
        <f t="shared" si="7"/>
        <v>0</v>
      </c>
      <c r="J79" s="64">
        <f t="shared" si="7"/>
        <v>0</v>
      </c>
      <c r="K79" s="64">
        <f t="shared" ref="K79:K104" si="8">H79+I79+J79</f>
        <v>0</v>
      </c>
      <c r="O79" s="118"/>
      <c r="P79" s="3"/>
      <c r="Q79" s="118"/>
      <c r="R79" s="118"/>
      <c r="S79" s="118"/>
      <c r="T79" s="118"/>
      <c r="U79" s="118"/>
      <c r="V79" s="118"/>
      <c r="W79" s="118"/>
      <c r="X79" s="118"/>
    </row>
    <row r="80" spans="1:24">
      <c r="A80" s="60">
        <v>1</v>
      </c>
      <c r="B80" s="59" t="s">
        <v>11</v>
      </c>
      <c r="C80" s="59" t="s">
        <v>56</v>
      </c>
      <c r="D80" s="61">
        <v>0</v>
      </c>
      <c r="E80" s="61">
        <v>0</v>
      </c>
      <c r="F80" s="61">
        <v>0</v>
      </c>
      <c r="G80" s="61">
        <v>0</v>
      </c>
      <c r="H80" s="61">
        <v>0</v>
      </c>
      <c r="I80" s="61">
        <v>0</v>
      </c>
      <c r="J80" s="61">
        <v>0</v>
      </c>
      <c r="K80" s="61">
        <f>SUM(H80:J80)</f>
        <v>0</v>
      </c>
      <c r="R80" s="10"/>
    </row>
    <row r="81" spans="1:18">
      <c r="A81" s="60">
        <v>2</v>
      </c>
      <c r="B81" s="59" t="s">
        <v>13</v>
      </c>
      <c r="C81" s="59" t="s">
        <v>56</v>
      </c>
      <c r="D81" s="61">
        <v>0</v>
      </c>
      <c r="E81" s="61">
        <v>0</v>
      </c>
      <c r="F81" s="61">
        <v>0</v>
      </c>
      <c r="G81" s="61">
        <v>0</v>
      </c>
      <c r="H81" s="61">
        <v>0</v>
      </c>
      <c r="I81" s="61">
        <v>0</v>
      </c>
      <c r="J81" s="61">
        <v>0</v>
      </c>
      <c r="K81" s="61">
        <f t="shared" ref="K81:K103" si="9">SUM(H81:J81)</f>
        <v>0</v>
      </c>
      <c r="P81" s="6"/>
      <c r="Q81" s="7"/>
      <c r="R81" s="8"/>
    </row>
    <row r="82" spans="1:18" s="7" customFormat="1">
      <c r="A82" s="60">
        <v>3</v>
      </c>
      <c r="B82" s="59" t="s">
        <v>16</v>
      </c>
      <c r="C82" s="59" t="s">
        <v>56</v>
      </c>
      <c r="D82" s="61">
        <v>0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  <c r="J82" s="61">
        <v>0</v>
      </c>
      <c r="K82" s="61">
        <f t="shared" si="9"/>
        <v>0</v>
      </c>
      <c r="L82" s="1"/>
      <c r="M82" s="1"/>
      <c r="N82" s="1"/>
      <c r="P82" s="6"/>
      <c r="R82" s="8"/>
    </row>
    <row r="83" spans="1:18">
      <c r="A83" s="60">
        <v>4</v>
      </c>
      <c r="B83" s="59" t="s">
        <v>18</v>
      </c>
      <c r="C83" s="59" t="s">
        <v>56</v>
      </c>
      <c r="D83" s="61">
        <v>0</v>
      </c>
      <c r="E83" s="61">
        <v>0</v>
      </c>
      <c r="F83" s="61">
        <v>0</v>
      </c>
      <c r="G83" s="61">
        <v>0</v>
      </c>
      <c r="H83" s="61">
        <v>0</v>
      </c>
      <c r="I83" s="61">
        <v>0</v>
      </c>
      <c r="J83" s="61">
        <v>0</v>
      </c>
      <c r="K83" s="61">
        <f t="shared" si="9"/>
        <v>0</v>
      </c>
      <c r="P83" s="6"/>
      <c r="Q83" s="7"/>
      <c r="R83" s="8"/>
    </row>
    <row r="84" spans="1:18">
      <c r="A84" s="60">
        <v>5</v>
      </c>
      <c r="B84" s="59" t="s">
        <v>20</v>
      </c>
      <c r="C84" s="59" t="s">
        <v>56</v>
      </c>
      <c r="D84" s="61">
        <v>0</v>
      </c>
      <c r="E84" s="61">
        <v>0</v>
      </c>
      <c r="F84" s="61">
        <v>0</v>
      </c>
      <c r="G84" s="61">
        <v>0</v>
      </c>
      <c r="H84" s="61">
        <v>0</v>
      </c>
      <c r="I84" s="61">
        <v>0</v>
      </c>
      <c r="J84" s="61">
        <v>0</v>
      </c>
      <c r="K84" s="61">
        <f t="shared" si="9"/>
        <v>0</v>
      </c>
      <c r="P84" s="6"/>
      <c r="Q84" s="7"/>
      <c r="R84" s="8"/>
    </row>
    <row r="85" spans="1:18">
      <c r="A85" s="60">
        <v>6</v>
      </c>
      <c r="B85" s="59" t="s">
        <v>22</v>
      </c>
      <c r="C85" s="59" t="s">
        <v>56</v>
      </c>
      <c r="D85" s="61">
        <v>0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  <c r="J85" s="61">
        <v>0</v>
      </c>
      <c r="K85" s="61">
        <f t="shared" si="9"/>
        <v>0</v>
      </c>
      <c r="P85" s="6"/>
      <c r="Q85" s="7"/>
      <c r="R85" s="8"/>
    </row>
    <row r="86" spans="1:18">
      <c r="A86" s="60">
        <v>7</v>
      </c>
      <c r="B86" s="59" t="s">
        <v>23</v>
      </c>
      <c r="C86" s="59" t="s">
        <v>56</v>
      </c>
      <c r="D86" s="61">
        <v>0</v>
      </c>
      <c r="E86" s="61">
        <v>0</v>
      </c>
      <c r="F86" s="61">
        <v>0</v>
      </c>
      <c r="G86" s="61">
        <v>0</v>
      </c>
      <c r="H86" s="61">
        <v>0</v>
      </c>
      <c r="I86" s="61">
        <v>0</v>
      </c>
      <c r="J86" s="61">
        <v>0</v>
      </c>
      <c r="K86" s="61">
        <f t="shared" si="9"/>
        <v>0</v>
      </c>
      <c r="P86" s="6"/>
      <c r="Q86" s="7"/>
      <c r="R86" s="8"/>
    </row>
    <row r="87" spans="1:18">
      <c r="A87" s="60">
        <v>8</v>
      </c>
      <c r="B87" s="59" t="s">
        <v>24</v>
      </c>
      <c r="C87" s="59" t="s">
        <v>56</v>
      </c>
      <c r="D87" s="61">
        <v>0</v>
      </c>
      <c r="E87" s="61">
        <v>0</v>
      </c>
      <c r="F87" s="61">
        <v>0</v>
      </c>
      <c r="G87" s="61">
        <v>0</v>
      </c>
      <c r="H87" s="61">
        <v>0</v>
      </c>
      <c r="I87" s="61">
        <v>0</v>
      </c>
      <c r="J87" s="61">
        <v>0</v>
      </c>
      <c r="K87" s="61">
        <f t="shared" si="9"/>
        <v>0</v>
      </c>
      <c r="P87" s="6"/>
      <c r="Q87" s="7"/>
      <c r="R87" s="8"/>
    </row>
    <row r="88" spans="1:18">
      <c r="A88" s="60">
        <v>9</v>
      </c>
      <c r="B88" s="59" t="s">
        <v>25</v>
      </c>
      <c r="C88" s="59" t="s">
        <v>56</v>
      </c>
      <c r="D88" s="61">
        <v>0</v>
      </c>
      <c r="E88" s="61">
        <v>0</v>
      </c>
      <c r="F88" s="61">
        <v>0</v>
      </c>
      <c r="G88" s="61">
        <v>0</v>
      </c>
      <c r="H88" s="61">
        <v>0</v>
      </c>
      <c r="I88" s="61">
        <v>0</v>
      </c>
      <c r="J88" s="61">
        <v>0</v>
      </c>
      <c r="K88" s="61">
        <f t="shared" si="9"/>
        <v>0</v>
      </c>
      <c r="P88" s="6"/>
      <c r="Q88" s="7"/>
      <c r="R88" s="8"/>
    </row>
    <row r="89" spans="1:18">
      <c r="A89" s="60">
        <v>10</v>
      </c>
      <c r="B89" s="59" t="s">
        <v>26</v>
      </c>
      <c r="C89" s="59" t="s">
        <v>56</v>
      </c>
      <c r="D89" s="61">
        <v>0</v>
      </c>
      <c r="E89" s="61">
        <v>0</v>
      </c>
      <c r="F89" s="61">
        <v>0</v>
      </c>
      <c r="G89" s="61">
        <v>1</v>
      </c>
      <c r="H89" s="61">
        <v>0</v>
      </c>
      <c r="I89" s="61">
        <v>0</v>
      </c>
      <c r="J89" s="61">
        <v>1</v>
      </c>
      <c r="K89" s="61">
        <f t="shared" si="9"/>
        <v>1</v>
      </c>
      <c r="P89" s="6"/>
      <c r="Q89" s="7"/>
      <c r="R89" s="8"/>
    </row>
    <row r="90" spans="1:18">
      <c r="A90" s="60">
        <v>11</v>
      </c>
      <c r="B90" s="59" t="s">
        <v>27</v>
      </c>
      <c r="C90" s="59" t="s">
        <v>56</v>
      </c>
      <c r="D90" s="61">
        <v>0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f t="shared" si="9"/>
        <v>0</v>
      </c>
      <c r="P90" s="6"/>
      <c r="Q90" s="7"/>
      <c r="R90" s="8"/>
    </row>
    <row r="91" spans="1:18">
      <c r="A91" s="60">
        <v>12</v>
      </c>
      <c r="B91" s="59" t="s">
        <v>28</v>
      </c>
      <c r="C91" s="59" t="s">
        <v>56</v>
      </c>
      <c r="D91" s="61">
        <v>0</v>
      </c>
      <c r="E91" s="61">
        <v>0</v>
      </c>
      <c r="F91" s="61">
        <v>0</v>
      </c>
      <c r="G91" s="61">
        <v>0</v>
      </c>
      <c r="H91" s="61">
        <v>0</v>
      </c>
      <c r="I91" s="61">
        <v>0</v>
      </c>
      <c r="J91" s="61">
        <v>0</v>
      </c>
      <c r="K91" s="61">
        <f t="shared" si="9"/>
        <v>0</v>
      </c>
      <c r="P91" s="6"/>
      <c r="Q91" s="7"/>
      <c r="R91" s="8"/>
    </row>
    <row r="92" spans="1:18">
      <c r="A92" s="60">
        <v>13</v>
      </c>
      <c r="B92" s="59" t="s">
        <v>29</v>
      </c>
      <c r="C92" s="59" t="s">
        <v>56</v>
      </c>
      <c r="D92" s="61">
        <v>0</v>
      </c>
      <c r="E92" s="61">
        <v>0</v>
      </c>
      <c r="F92" s="61">
        <v>0</v>
      </c>
      <c r="G92" s="61">
        <v>0</v>
      </c>
      <c r="H92" s="61">
        <v>0</v>
      </c>
      <c r="I92" s="61">
        <v>0</v>
      </c>
      <c r="J92" s="61">
        <v>0</v>
      </c>
      <c r="K92" s="61">
        <f t="shared" si="9"/>
        <v>0</v>
      </c>
      <c r="P92" s="6"/>
      <c r="Q92" s="7"/>
      <c r="R92" s="8"/>
    </row>
    <row r="93" spans="1:18">
      <c r="A93" s="60">
        <v>14</v>
      </c>
      <c r="B93" s="59" t="s">
        <v>30</v>
      </c>
      <c r="C93" s="59" t="s">
        <v>56</v>
      </c>
      <c r="D93" s="61">
        <v>0</v>
      </c>
      <c r="E93" s="61">
        <v>0</v>
      </c>
      <c r="F93" s="61">
        <v>0</v>
      </c>
      <c r="G93" s="61">
        <v>0</v>
      </c>
      <c r="H93" s="61">
        <v>0</v>
      </c>
      <c r="I93" s="61">
        <v>0</v>
      </c>
      <c r="J93" s="61">
        <v>0</v>
      </c>
      <c r="K93" s="61">
        <f t="shared" si="9"/>
        <v>0</v>
      </c>
      <c r="P93" s="6"/>
      <c r="Q93" s="7"/>
      <c r="R93" s="8"/>
    </row>
    <row r="94" spans="1:18">
      <c r="A94" s="60">
        <v>15</v>
      </c>
      <c r="B94" s="59" t="s">
        <v>31</v>
      </c>
      <c r="C94" s="59" t="s">
        <v>56</v>
      </c>
      <c r="D94" s="61">
        <v>0</v>
      </c>
      <c r="E94" s="61">
        <v>0</v>
      </c>
      <c r="F94" s="61">
        <v>0</v>
      </c>
      <c r="G94" s="61">
        <v>0</v>
      </c>
      <c r="H94" s="61">
        <v>0</v>
      </c>
      <c r="I94" s="61">
        <v>0</v>
      </c>
      <c r="J94" s="61">
        <v>0</v>
      </c>
      <c r="K94" s="61">
        <f t="shared" si="9"/>
        <v>0</v>
      </c>
      <c r="P94" s="6"/>
      <c r="Q94" s="7"/>
      <c r="R94" s="8"/>
    </row>
    <row r="95" spans="1:18">
      <c r="A95" s="60">
        <v>16</v>
      </c>
      <c r="B95" s="59" t="s">
        <v>32</v>
      </c>
      <c r="C95" s="59" t="s">
        <v>56</v>
      </c>
      <c r="D95" s="61">
        <v>0</v>
      </c>
      <c r="E95" s="61">
        <v>0</v>
      </c>
      <c r="F95" s="61">
        <v>0</v>
      </c>
      <c r="G95" s="61">
        <v>0</v>
      </c>
      <c r="H95" s="61">
        <v>0</v>
      </c>
      <c r="I95" s="61">
        <v>0</v>
      </c>
      <c r="J95" s="61">
        <v>0</v>
      </c>
      <c r="K95" s="61">
        <f t="shared" si="9"/>
        <v>0</v>
      </c>
      <c r="P95" s="6"/>
      <c r="Q95" s="7"/>
      <c r="R95" s="8"/>
    </row>
    <row r="96" spans="1:18">
      <c r="A96" s="60">
        <v>17</v>
      </c>
      <c r="B96" s="59" t="s">
        <v>33</v>
      </c>
      <c r="C96" s="59" t="s">
        <v>56</v>
      </c>
      <c r="D96" s="61">
        <v>0</v>
      </c>
      <c r="E96" s="61">
        <v>0</v>
      </c>
      <c r="F96" s="61">
        <v>0</v>
      </c>
      <c r="G96" s="61">
        <v>0</v>
      </c>
      <c r="H96" s="61">
        <v>0</v>
      </c>
      <c r="I96" s="61">
        <v>0</v>
      </c>
      <c r="J96" s="61">
        <v>0</v>
      </c>
      <c r="K96" s="61">
        <f t="shared" si="9"/>
        <v>0</v>
      </c>
      <c r="P96" s="6"/>
      <c r="Q96" s="7"/>
      <c r="R96" s="8"/>
    </row>
    <row r="97" spans="1:18">
      <c r="A97" s="60">
        <v>18</v>
      </c>
      <c r="B97" s="59" t="s">
        <v>34</v>
      </c>
      <c r="C97" s="59" t="s">
        <v>56</v>
      </c>
      <c r="D97" s="61">
        <v>0</v>
      </c>
      <c r="E97" s="61">
        <v>0</v>
      </c>
      <c r="F97" s="61">
        <v>0</v>
      </c>
      <c r="G97" s="61">
        <v>0</v>
      </c>
      <c r="H97" s="61">
        <v>0</v>
      </c>
      <c r="I97" s="61">
        <v>0</v>
      </c>
      <c r="J97" s="61">
        <v>0</v>
      </c>
      <c r="K97" s="61">
        <f t="shared" si="9"/>
        <v>0</v>
      </c>
      <c r="P97" s="6"/>
      <c r="Q97" s="7"/>
      <c r="R97" s="8"/>
    </row>
    <row r="98" spans="1:18">
      <c r="A98" s="60">
        <v>19</v>
      </c>
      <c r="B98" s="59" t="s">
        <v>35</v>
      </c>
      <c r="C98" s="59" t="s">
        <v>56</v>
      </c>
      <c r="D98" s="61">
        <v>0</v>
      </c>
      <c r="E98" s="61">
        <v>0</v>
      </c>
      <c r="F98" s="61">
        <v>0</v>
      </c>
      <c r="G98" s="61">
        <v>0</v>
      </c>
      <c r="H98" s="61">
        <v>0</v>
      </c>
      <c r="I98" s="61">
        <v>0</v>
      </c>
      <c r="J98" s="61">
        <v>0</v>
      </c>
      <c r="K98" s="61">
        <f t="shared" si="9"/>
        <v>0</v>
      </c>
      <c r="P98" s="6"/>
      <c r="Q98" s="7"/>
      <c r="R98" s="8"/>
    </row>
    <row r="99" spans="1:18">
      <c r="A99" s="60">
        <v>20</v>
      </c>
      <c r="B99" s="59" t="s">
        <v>36</v>
      </c>
      <c r="C99" s="59" t="s">
        <v>56</v>
      </c>
      <c r="D99" s="61">
        <v>0</v>
      </c>
      <c r="E99" s="61">
        <v>0</v>
      </c>
      <c r="F99" s="61">
        <v>0</v>
      </c>
      <c r="G99" s="61">
        <v>0</v>
      </c>
      <c r="H99" s="61">
        <v>0</v>
      </c>
      <c r="I99" s="61">
        <v>0</v>
      </c>
      <c r="J99" s="61">
        <v>0</v>
      </c>
      <c r="K99" s="61">
        <f t="shared" si="9"/>
        <v>0</v>
      </c>
      <c r="P99" s="6"/>
      <c r="Q99" s="7"/>
      <c r="R99" s="8"/>
    </row>
    <row r="100" spans="1:18">
      <c r="A100" s="60">
        <v>21</v>
      </c>
      <c r="B100" s="59" t="s">
        <v>37</v>
      </c>
      <c r="C100" s="59" t="s">
        <v>56</v>
      </c>
      <c r="D100" s="61">
        <v>0</v>
      </c>
      <c r="E100" s="61">
        <v>0</v>
      </c>
      <c r="F100" s="61">
        <v>0</v>
      </c>
      <c r="G100" s="61">
        <v>0</v>
      </c>
      <c r="H100" s="61">
        <v>0</v>
      </c>
      <c r="I100" s="61">
        <v>0</v>
      </c>
      <c r="J100" s="61">
        <v>0</v>
      </c>
      <c r="K100" s="61">
        <f t="shared" si="9"/>
        <v>0</v>
      </c>
      <c r="P100" s="6"/>
      <c r="Q100" s="7"/>
      <c r="R100" s="8"/>
    </row>
    <row r="101" spans="1:18">
      <c r="A101" s="60">
        <v>22</v>
      </c>
      <c r="B101" s="59" t="s">
        <v>38</v>
      </c>
      <c r="C101" s="59" t="s">
        <v>56</v>
      </c>
      <c r="D101" s="61">
        <v>0</v>
      </c>
      <c r="E101" s="61">
        <v>0</v>
      </c>
      <c r="F101" s="61">
        <v>0</v>
      </c>
      <c r="G101" s="61">
        <v>0</v>
      </c>
      <c r="H101" s="61">
        <v>0</v>
      </c>
      <c r="I101" s="61">
        <v>0</v>
      </c>
      <c r="J101" s="61">
        <v>0</v>
      </c>
      <c r="K101" s="61">
        <f t="shared" si="9"/>
        <v>0</v>
      </c>
      <c r="P101" s="6"/>
      <c r="Q101" s="7"/>
      <c r="R101" s="8"/>
    </row>
    <row r="102" spans="1:18">
      <c r="A102" s="60">
        <v>23</v>
      </c>
      <c r="B102" s="59" t="s">
        <v>39</v>
      </c>
      <c r="C102" s="59" t="s">
        <v>56</v>
      </c>
      <c r="D102" s="61">
        <v>0</v>
      </c>
      <c r="E102" s="61">
        <v>0</v>
      </c>
      <c r="F102" s="61">
        <v>0</v>
      </c>
      <c r="G102" s="61">
        <v>0</v>
      </c>
      <c r="H102" s="61">
        <v>0</v>
      </c>
      <c r="I102" s="61">
        <v>0</v>
      </c>
      <c r="J102" s="61">
        <v>0</v>
      </c>
      <c r="K102" s="61">
        <f t="shared" si="9"/>
        <v>0</v>
      </c>
      <c r="P102" s="6"/>
      <c r="Q102" s="7"/>
      <c r="R102" s="8"/>
    </row>
    <row r="103" spans="1:18">
      <c r="A103" s="60">
        <v>24</v>
      </c>
      <c r="B103" s="4" t="s">
        <v>40</v>
      </c>
      <c r="C103" s="59" t="s">
        <v>56</v>
      </c>
      <c r="D103" s="61">
        <v>0</v>
      </c>
      <c r="E103" s="61">
        <v>0</v>
      </c>
      <c r="F103" s="61">
        <v>0</v>
      </c>
      <c r="G103" s="61">
        <v>0</v>
      </c>
      <c r="H103" s="61">
        <v>0</v>
      </c>
      <c r="I103" s="61">
        <v>0</v>
      </c>
      <c r="J103" s="61">
        <v>0</v>
      </c>
      <c r="K103" s="61">
        <f t="shared" si="9"/>
        <v>0</v>
      </c>
      <c r="R103" s="10"/>
    </row>
    <row r="104" spans="1:18">
      <c r="A104" s="62"/>
      <c r="B104" s="63" t="s">
        <v>55</v>
      </c>
      <c r="C104" s="63"/>
      <c r="D104" s="64">
        <f>SUM(D80:D103)</f>
        <v>0</v>
      </c>
      <c r="E104" s="64">
        <f t="shared" ref="E104:J104" si="10">SUM(E80:E103)</f>
        <v>0</v>
      </c>
      <c r="F104" s="64">
        <f t="shared" si="10"/>
        <v>0</v>
      </c>
      <c r="G104" s="64">
        <f t="shared" si="10"/>
        <v>1</v>
      </c>
      <c r="H104" s="64">
        <f t="shared" si="10"/>
        <v>0</v>
      </c>
      <c r="I104" s="64">
        <f t="shared" si="10"/>
        <v>0</v>
      </c>
      <c r="J104" s="64">
        <f t="shared" si="10"/>
        <v>1</v>
      </c>
      <c r="K104" s="64">
        <f t="shared" si="8"/>
        <v>1</v>
      </c>
    </row>
    <row r="105" spans="1:18">
      <c r="A105" s="60">
        <v>1</v>
      </c>
      <c r="B105" s="59" t="s">
        <v>11</v>
      </c>
      <c r="C105" s="59" t="s">
        <v>137</v>
      </c>
      <c r="D105" s="61">
        <v>0</v>
      </c>
      <c r="E105" s="61">
        <v>0</v>
      </c>
      <c r="F105" s="61">
        <v>0</v>
      </c>
      <c r="G105" s="61">
        <v>0</v>
      </c>
      <c r="H105" s="61">
        <v>0</v>
      </c>
      <c r="I105" s="61">
        <v>0</v>
      </c>
      <c r="J105" s="61">
        <v>0</v>
      </c>
      <c r="K105" s="61">
        <f>SUM(H105:J105)</f>
        <v>0</v>
      </c>
    </row>
    <row r="106" spans="1:18">
      <c r="A106" s="60">
        <v>2</v>
      </c>
      <c r="B106" s="59" t="s">
        <v>13</v>
      </c>
      <c r="C106" s="59" t="s">
        <v>137</v>
      </c>
      <c r="D106" s="61">
        <v>0</v>
      </c>
      <c r="E106" s="61">
        <v>0</v>
      </c>
      <c r="F106" s="61">
        <v>0</v>
      </c>
      <c r="G106" s="61">
        <v>0</v>
      </c>
      <c r="H106" s="61">
        <v>0</v>
      </c>
      <c r="I106" s="61">
        <v>0</v>
      </c>
      <c r="J106" s="61">
        <v>0</v>
      </c>
      <c r="K106" s="61">
        <f t="shared" ref="K106:K128" si="11">SUM(H106:J106)</f>
        <v>0</v>
      </c>
    </row>
    <row r="107" spans="1:18">
      <c r="A107" s="60">
        <v>3</v>
      </c>
      <c r="B107" s="59" t="s">
        <v>16</v>
      </c>
      <c r="C107" s="59" t="s">
        <v>137</v>
      </c>
      <c r="D107" s="61">
        <v>0</v>
      </c>
      <c r="E107" s="61">
        <v>0</v>
      </c>
      <c r="F107" s="61">
        <v>0</v>
      </c>
      <c r="G107" s="61">
        <v>0</v>
      </c>
      <c r="H107" s="61">
        <v>0</v>
      </c>
      <c r="I107" s="61">
        <v>0</v>
      </c>
      <c r="J107" s="61">
        <v>0</v>
      </c>
      <c r="K107" s="61">
        <f t="shared" si="11"/>
        <v>0</v>
      </c>
    </row>
    <row r="108" spans="1:18">
      <c r="A108" s="60">
        <v>4</v>
      </c>
      <c r="B108" s="59" t="s">
        <v>18</v>
      </c>
      <c r="C108" s="59" t="s">
        <v>137</v>
      </c>
      <c r="D108" s="61">
        <v>0</v>
      </c>
      <c r="E108" s="61">
        <v>0</v>
      </c>
      <c r="F108" s="61">
        <v>0</v>
      </c>
      <c r="G108" s="61">
        <v>0</v>
      </c>
      <c r="H108" s="61">
        <v>0</v>
      </c>
      <c r="I108" s="61">
        <v>0</v>
      </c>
      <c r="J108" s="61">
        <v>0</v>
      </c>
      <c r="K108" s="61">
        <f t="shared" si="11"/>
        <v>0</v>
      </c>
    </row>
    <row r="109" spans="1:18">
      <c r="A109" s="60">
        <v>5</v>
      </c>
      <c r="B109" s="59" t="s">
        <v>20</v>
      </c>
      <c r="C109" s="59" t="s">
        <v>137</v>
      </c>
      <c r="D109" s="61">
        <v>0</v>
      </c>
      <c r="E109" s="61">
        <v>0</v>
      </c>
      <c r="F109" s="61">
        <v>0</v>
      </c>
      <c r="G109" s="61">
        <v>0</v>
      </c>
      <c r="H109" s="61">
        <v>0</v>
      </c>
      <c r="I109" s="61">
        <v>0</v>
      </c>
      <c r="J109" s="61">
        <v>0</v>
      </c>
      <c r="K109" s="61">
        <f t="shared" si="11"/>
        <v>0</v>
      </c>
    </row>
    <row r="110" spans="1:18">
      <c r="A110" s="60">
        <v>6</v>
      </c>
      <c r="B110" s="59" t="s">
        <v>22</v>
      </c>
      <c r="C110" s="59" t="s">
        <v>137</v>
      </c>
      <c r="D110" s="61">
        <v>0</v>
      </c>
      <c r="E110" s="61">
        <v>0</v>
      </c>
      <c r="F110" s="61">
        <v>0</v>
      </c>
      <c r="G110" s="61">
        <v>0</v>
      </c>
      <c r="H110" s="61">
        <v>0</v>
      </c>
      <c r="I110" s="61">
        <v>0</v>
      </c>
      <c r="J110" s="61">
        <v>0</v>
      </c>
      <c r="K110" s="61">
        <f t="shared" si="11"/>
        <v>0</v>
      </c>
    </row>
    <row r="111" spans="1:18">
      <c r="A111" s="60">
        <v>7</v>
      </c>
      <c r="B111" s="59" t="s">
        <v>23</v>
      </c>
      <c r="C111" s="59" t="s">
        <v>137</v>
      </c>
      <c r="D111" s="61">
        <v>0</v>
      </c>
      <c r="E111" s="61">
        <v>0</v>
      </c>
      <c r="F111" s="61">
        <v>0</v>
      </c>
      <c r="G111" s="61">
        <v>0</v>
      </c>
      <c r="H111" s="61">
        <v>0</v>
      </c>
      <c r="I111" s="61">
        <v>0</v>
      </c>
      <c r="J111" s="61">
        <v>0</v>
      </c>
      <c r="K111" s="61">
        <f t="shared" si="11"/>
        <v>0</v>
      </c>
    </row>
    <row r="112" spans="1:18">
      <c r="A112" s="60">
        <v>8</v>
      </c>
      <c r="B112" s="59" t="s">
        <v>24</v>
      </c>
      <c r="C112" s="59" t="s">
        <v>137</v>
      </c>
      <c r="D112" s="61">
        <v>0</v>
      </c>
      <c r="E112" s="61">
        <v>0</v>
      </c>
      <c r="F112" s="61">
        <v>0</v>
      </c>
      <c r="G112" s="61">
        <v>0</v>
      </c>
      <c r="H112" s="61">
        <v>0</v>
      </c>
      <c r="I112" s="61">
        <v>0</v>
      </c>
      <c r="J112" s="61">
        <v>0</v>
      </c>
      <c r="K112" s="61">
        <f t="shared" si="11"/>
        <v>0</v>
      </c>
    </row>
    <row r="113" spans="1:11">
      <c r="A113" s="60">
        <v>9</v>
      </c>
      <c r="B113" s="59" t="s">
        <v>25</v>
      </c>
      <c r="C113" s="59" t="s">
        <v>137</v>
      </c>
      <c r="D113" s="61">
        <v>0</v>
      </c>
      <c r="E113" s="61">
        <v>0</v>
      </c>
      <c r="F113" s="61">
        <v>0</v>
      </c>
      <c r="G113" s="61">
        <v>0</v>
      </c>
      <c r="H113" s="61">
        <v>0</v>
      </c>
      <c r="I113" s="61">
        <v>0</v>
      </c>
      <c r="J113" s="61">
        <v>0</v>
      </c>
      <c r="K113" s="61">
        <f t="shared" si="11"/>
        <v>0</v>
      </c>
    </row>
    <row r="114" spans="1:11">
      <c r="A114" s="60">
        <v>10</v>
      </c>
      <c r="B114" s="59" t="s">
        <v>26</v>
      </c>
      <c r="C114" s="59" t="s">
        <v>137</v>
      </c>
      <c r="D114" s="61">
        <v>0</v>
      </c>
      <c r="E114" s="61">
        <v>0</v>
      </c>
      <c r="F114" s="61">
        <v>0</v>
      </c>
      <c r="G114" s="61">
        <v>0</v>
      </c>
      <c r="H114" s="61">
        <v>0</v>
      </c>
      <c r="I114" s="61">
        <v>0</v>
      </c>
      <c r="J114" s="61">
        <v>0</v>
      </c>
      <c r="K114" s="61">
        <f t="shared" si="11"/>
        <v>0</v>
      </c>
    </row>
    <row r="115" spans="1:11">
      <c r="A115" s="60">
        <v>11</v>
      </c>
      <c r="B115" s="59" t="s">
        <v>27</v>
      </c>
      <c r="C115" s="59" t="s">
        <v>137</v>
      </c>
      <c r="D115" s="61">
        <v>0</v>
      </c>
      <c r="E115" s="61">
        <v>0</v>
      </c>
      <c r="F115" s="61">
        <v>0</v>
      </c>
      <c r="G115" s="61">
        <v>0</v>
      </c>
      <c r="H115" s="61">
        <v>0</v>
      </c>
      <c r="I115" s="61">
        <v>0</v>
      </c>
      <c r="J115" s="61">
        <v>0</v>
      </c>
      <c r="K115" s="61">
        <f t="shared" si="11"/>
        <v>0</v>
      </c>
    </row>
    <row r="116" spans="1:11">
      <c r="A116" s="60">
        <v>12</v>
      </c>
      <c r="B116" s="59" t="s">
        <v>28</v>
      </c>
      <c r="C116" s="59" t="s">
        <v>137</v>
      </c>
      <c r="D116" s="61">
        <v>0</v>
      </c>
      <c r="E116" s="61">
        <v>0</v>
      </c>
      <c r="F116" s="61">
        <v>0</v>
      </c>
      <c r="G116" s="61">
        <v>0</v>
      </c>
      <c r="H116" s="61">
        <v>0</v>
      </c>
      <c r="I116" s="61">
        <v>0</v>
      </c>
      <c r="J116" s="61">
        <v>0</v>
      </c>
      <c r="K116" s="61">
        <f t="shared" si="11"/>
        <v>0</v>
      </c>
    </row>
    <row r="117" spans="1:11">
      <c r="A117" s="60">
        <v>13</v>
      </c>
      <c r="B117" s="59" t="s">
        <v>29</v>
      </c>
      <c r="C117" s="59" t="s">
        <v>137</v>
      </c>
      <c r="D117" s="61">
        <v>0</v>
      </c>
      <c r="E117" s="61">
        <v>0</v>
      </c>
      <c r="F117" s="61">
        <v>0</v>
      </c>
      <c r="G117" s="61">
        <v>0</v>
      </c>
      <c r="H117" s="61">
        <v>0</v>
      </c>
      <c r="I117" s="61">
        <v>0</v>
      </c>
      <c r="J117" s="61">
        <v>0</v>
      </c>
      <c r="K117" s="61">
        <f t="shared" si="11"/>
        <v>0</v>
      </c>
    </row>
    <row r="118" spans="1:11">
      <c r="A118" s="60">
        <v>14</v>
      </c>
      <c r="B118" s="59" t="s">
        <v>30</v>
      </c>
      <c r="C118" s="59" t="s">
        <v>137</v>
      </c>
      <c r="D118" s="61">
        <v>0</v>
      </c>
      <c r="E118" s="61">
        <v>0</v>
      </c>
      <c r="F118" s="61">
        <v>0</v>
      </c>
      <c r="G118" s="61">
        <v>0</v>
      </c>
      <c r="H118" s="61">
        <v>0</v>
      </c>
      <c r="I118" s="61">
        <v>0</v>
      </c>
      <c r="J118" s="61">
        <v>0</v>
      </c>
      <c r="K118" s="61">
        <f t="shared" si="11"/>
        <v>0</v>
      </c>
    </row>
    <row r="119" spans="1:11">
      <c r="A119" s="60">
        <v>15</v>
      </c>
      <c r="B119" s="59" t="s">
        <v>31</v>
      </c>
      <c r="C119" s="59" t="s">
        <v>137</v>
      </c>
      <c r="D119" s="61">
        <v>0</v>
      </c>
      <c r="E119" s="61">
        <v>0</v>
      </c>
      <c r="F119" s="61">
        <v>0</v>
      </c>
      <c r="G119" s="61">
        <v>0</v>
      </c>
      <c r="H119" s="61">
        <v>0</v>
      </c>
      <c r="I119" s="61">
        <v>0</v>
      </c>
      <c r="J119" s="61">
        <v>0</v>
      </c>
      <c r="K119" s="61">
        <f t="shared" si="11"/>
        <v>0</v>
      </c>
    </row>
    <row r="120" spans="1:11">
      <c r="A120" s="60">
        <v>16</v>
      </c>
      <c r="B120" s="59" t="s">
        <v>32</v>
      </c>
      <c r="C120" s="59" t="s">
        <v>137</v>
      </c>
      <c r="D120" s="61">
        <v>0</v>
      </c>
      <c r="E120" s="61">
        <v>0</v>
      </c>
      <c r="F120" s="61">
        <v>0</v>
      </c>
      <c r="G120" s="61">
        <v>0</v>
      </c>
      <c r="H120" s="61">
        <v>0</v>
      </c>
      <c r="I120" s="61">
        <v>0</v>
      </c>
      <c r="J120" s="61">
        <v>0</v>
      </c>
      <c r="K120" s="61">
        <f t="shared" si="11"/>
        <v>0</v>
      </c>
    </row>
    <row r="121" spans="1:11">
      <c r="A121" s="60">
        <v>17</v>
      </c>
      <c r="B121" s="59" t="s">
        <v>33</v>
      </c>
      <c r="C121" s="59" t="s">
        <v>137</v>
      </c>
      <c r="D121" s="61">
        <v>0</v>
      </c>
      <c r="E121" s="61">
        <v>0</v>
      </c>
      <c r="F121" s="61">
        <v>0</v>
      </c>
      <c r="G121" s="61">
        <v>0</v>
      </c>
      <c r="H121" s="61">
        <v>0</v>
      </c>
      <c r="I121" s="61">
        <v>0</v>
      </c>
      <c r="J121" s="61">
        <v>0</v>
      </c>
      <c r="K121" s="61">
        <f t="shared" si="11"/>
        <v>0</v>
      </c>
    </row>
    <row r="122" spans="1:11">
      <c r="A122" s="60">
        <v>18</v>
      </c>
      <c r="B122" s="59" t="s">
        <v>34</v>
      </c>
      <c r="C122" s="59" t="s">
        <v>137</v>
      </c>
      <c r="D122" s="61">
        <v>0</v>
      </c>
      <c r="E122" s="61">
        <v>0</v>
      </c>
      <c r="F122" s="61">
        <v>0</v>
      </c>
      <c r="G122" s="61">
        <v>0</v>
      </c>
      <c r="H122" s="61">
        <v>0</v>
      </c>
      <c r="I122" s="61">
        <v>0</v>
      </c>
      <c r="J122" s="61">
        <v>0</v>
      </c>
      <c r="K122" s="61">
        <f t="shared" si="11"/>
        <v>0</v>
      </c>
    </row>
    <row r="123" spans="1:11">
      <c r="A123" s="60">
        <v>19</v>
      </c>
      <c r="B123" s="59" t="s">
        <v>35</v>
      </c>
      <c r="C123" s="59" t="s">
        <v>137</v>
      </c>
      <c r="D123" s="61">
        <v>0</v>
      </c>
      <c r="E123" s="61">
        <v>0</v>
      </c>
      <c r="F123" s="61">
        <v>0</v>
      </c>
      <c r="G123" s="61">
        <v>0</v>
      </c>
      <c r="H123" s="61">
        <v>0</v>
      </c>
      <c r="I123" s="61">
        <v>0</v>
      </c>
      <c r="J123" s="61">
        <v>0</v>
      </c>
      <c r="K123" s="61">
        <f t="shared" si="11"/>
        <v>0</v>
      </c>
    </row>
    <row r="124" spans="1:11">
      <c r="A124" s="60">
        <v>20</v>
      </c>
      <c r="B124" s="59" t="s">
        <v>36</v>
      </c>
      <c r="C124" s="59" t="s">
        <v>137</v>
      </c>
      <c r="D124" s="61">
        <v>0</v>
      </c>
      <c r="E124" s="61">
        <v>0</v>
      </c>
      <c r="F124" s="61">
        <v>0</v>
      </c>
      <c r="G124" s="61">
        <v>0</v>
      </c>
      <c r="H124" s="61">
        <v>0</v>
      </c>
      <c r="I124" s="61">
        <v>0</v>
      </c>
      <c r="J124" s="61">
        <v>0</v>
      </c>
      <c r="K124" s="61">
        <f t="shared" si="11"/>
        <v>0</v>
      </c>
    </row>
    <row r="125" spans="1:11">
      <c r="A125" s="60">
        <v>21</v>
      </c>
      <c r="B125" s="59" t="s">
        <v>37</v>
      </c>
      <c r="C125" s="59" t="s">
        <v>137</v>
      </c>
      <c r="D125" s="61">
        <v>0</v>
      </c>
      <c r="E125" s="61">
        <v>0</v>
      </c>
      <c r="F125" s="61">
        <v>0</v>
      </c>
      <c r="G125" s="61">
        <v>0</v>
      </c>
      <c r="H125" s="61">
        <v>0</v>
      </c>
      <c r="I125" s="61">
        <v>0</v>
      </c>
      <c r="J125" s="61">
        <v>0</v>
      </c>
      <c r="K125" s="61">
        <f t="shared" si="11"/>
        <v>0</v>
      </c>
    </row>
    <row r="126" spans="1:11">
      <c r="A126" s="60">
        <v>22</v>
      </c>
      <c r="B126" s="59" t="s">
        <v>38</v>
      </c>
      <c r="C126" s="59" t="s">
        <v>137</v>
      </c>
      <c r="D126" s="61">
        <v>0</v>
      </c>
      <c r="E126" s="61">
        <v>0</v>
      </c>
      <c r="F126" s="61">
        <v>0</v>
      </c>
      <c r="G126" s="61">
        <v>0</v>
      </c>
      <c r="H126" s="61">
        <v>0</v>
      </c>
      <c r="I126" s="61">
        <v>0</v>
      </c>
      <c r="J126" s="61">
        <v>0</v>
      </c>
      <c r="K126" s="61">
        <f t="shared" si="11"/>
        <v>0</v>
      </c>
    </row>
    <row r="127" spans="1:11">
      <c r="A127" s="60">
        <v>23</v>
      </c>
      <c r="B127" s="59" t="s">
        <v>39</v>
      </c>
      <c r="C127" s="59" t="s">
        <v>137</v>
      </c>
      <c r="D127" s="61">
        <v>0</v>
      </c>
      <c r="E127" s="61">
        <v>0</v>
      </c>
      <c r="F127" s="61">
        <v>0</v>
      </c>
      <c r="G127" s="61">
        <v>0</v>
      </c>
      <c r="H127" s="61">
        <v>0</v>
      </c>
      <c r="I127" s="61">
        <v>0</v>
      </c>
      <c r="J127" s="61">
        <v>0</v>
      </c>
      <c r="K127" s="61">
        <f t="shared" si="11"/>
        <v>0</v>
      </c>
    </row>
    <row r="128" spans="1:11">
      <c r="A128" s="60">
        <v>24</v>
      </c>
      <c r="B128" s="4" t="s">
        <v>40</v>
      </c>
      <c r="C128" s="59" t="s">
        <v>137</v>
      </c>
      <c r="D128" s="61">
        <v>0</v>
      </c>
      <c r="E128" s="61">
        <v>0</v>
      </c>
      <c r="F128" s="61">
        <v>0</v>
      </c>
      <c r="G128" s="61">
        <v>0</v>
      </c>
      <c r="H128" s="61">
        <v>0</v>
      </c>
      <c r="I128" s="61">
        <v>0</v>
      </c>
      <c r="J128" s="61">
        <v>0</v>
      </c>
      <c r="K128" s="61">
        <f t="shared" si="11"/>
        <v>0</v>
      </c>
    </row>
    <row r="129" spans="1:11">
      <c r="A129" s="62"/>
      <c r="B129" s="63" t="s">
        <v>55</v>
      </c>
      <c r="C129" s="63"/>
      <c r="D129" s="64">
        <f>SUM(D105:D128)</f>
        <v>0</v>
      </c>
      <c r="E129" s="64">
        <f t="shared" ref="E129:J129" si="12">SUM(E105:E128)</f>
        <v>0</v>
      </c>
      <c r="F129" s="64">
        <f t="shared" si="12"/>
        <v>0</v>
      </c>
      <c r="G129" s="64">
        <f t="shared" si="12"/>
        <v>0</v>
      </c>
      <c r="H129" s="64">
        <f t="shared" si="12"/>
        <v>0</v>
      </c>
      <c r="I129" s="64">
        <f t="shared" si="12"/>
        <v>0</v>
      </c>
      <c r="J129" s="64">
        <f t="shared" si="12"/>
        <v>0</v>
      </c>
      <c r="K129" s="64">
        <f t="shared" ref="K129" si="13">H129+I129+J129</f>
        <v>0</v>
      </c>
    </row>
    <row r="130" spans="1:11">
      <c r="A130" s="60">
        <v>1</v>
      </c>
      <c r="B130" s="59" t="s">
        <v>11</v>
      </c>
      <c r="C130" s="59" t="s">
        <v>152</v>
      </c>
      <c r="D130" s="61">
        <v>0</v>
      </c>
      <c r="E130" s="61">
        <v>0</v>
      </c>
      <c r="F130" s="61">
        <v>0</v>
      </c>
      <c r="G130" s="61">
        <v>0</v>
      </c>
      <c r="H130" s="61">
        <v>0</v>
      </c>
      <c r="I130" s="61">
        <v>0</v>
      </c>
      <c r="J130" s="61">
        <v>0</v>
      </c>
      <c r="K130" s="61">
        <f>SUM(H130:J130)</f>
        <v>0</v>
      </c>
    </row>
    <row r="131" spans="1:11">
      <c r="A131" s="60">
        <v>2</v>
      </c>
      <c r="B131" s="59" t="s">
        <v>13</v>
      </c>
      <c r="C131" s="59" t="s">
        <v>152</v>
      </c>
      <c r="D131" s="61">
        <v>0</v>
      </c>
      <c r="E131" s="61">
        <v>0</v>
      </c>
      <c r="F131" s="61">
        <v>0</v>
      </c>
      <c r="G131" s="61">
        <v>0</v>
      </c>
      <c r="H131" s="61">
        <v>0</v>
      </c>
      <c r="I131" s="61">
        <v>0</v>
      </c>
      <c r="J131" s="61">
        <v>0</v>
      </c>
      <c r="K131" s="61">
        <f t="shared" ref="K131:K153" si="14">SUM(H131:J131)</f>
        <v>0</v>
      </c>
    </row>
    <row r="132" spans="1:11">
      <c r="A132" s="60">
        <v>3</v>
      </c>
      <c r="B132" s="59" t="s">
        <v>16</v>
      </c>
      <c r="C132" s="59" t="s">
        <v>152</v>
      </c>
      <c r="D132" s="61">
        <v>0</v>
      </c>
      <c r="E132" s="61">
        <v>0</v>
      </c>
      <c r="F132" s="61">
        <v>0</v>
      </c>
      <c r="G132" s="61">
        <v>1</v>
      </c>
      <c r="H132" s="61">
        <v>0</v>
      </c>
      <c r="I132" s="61">
        <v>1</v>
      </c>
      <c r="J132" s="61">
        <v>0</v>
      </c>
      <c r="K132" s="61">
        <f t="shared" si="14"/>
        <v>1</v>
      </c>
    </row>
    <row r="133" spans="1:11">
      <c r="A133" s="60">
        <v>4</v>
      </c>
      <c r="B133" s="59" t="s">
        <v>18</v>
      </c>
      <c r="C133" s="59" t="s">
        <v>152</v>
      </c>
      <c r="D133" s="61">
        <v>0</v>
      </c>
      <c r="E133" s="61">
        <v>0</v>
      </c>
      <c r="F133" s="61">
        <v>0</v>
      </c>
      <c r="G133" s="61">
        <v>0</v>
      </c>
      <c r="H133" s="61">
        <v>0</v>
      </c>
      <c r="I133" s="61">
        <v>0</v>
      </c>
      <c r="J133" s="61">
        <v>0</v>
      </c>
      <c r="K133" s="61">
        <f t="shared" si="14"/>
        <v>0</v>
      </c>
    </row>
    <row r="134" spans="1:11">
      <c r="A134" s="60">
        <v>5</v>
      </c>
      <c r="B134" s="59" t="s">
        <v>20</v>
      </c>
      <c r="C134" s="59" t="s">
        <v>152</v>
      </c>
      <c r="D134" s="61">
        <v>0</v>
      </c>
      <c r="E134" s="61">
        <v>0</v>
      </c>
      <c r="F134" s="61">
        <v>0</v>
      </c>
      <c r="G134" s="61">
        <v>0</v>
      </c>
      <c r="H134" s="61">
        <v>0</v>
      </c>
      <c r="I134" s="61">
        <v>0</v>
      </c>
      <c r="J134" s="61">
        <v>0</v>
      </c>
      <c r="K134" s="61">
        <f t="shared" si="14"/>
        <v>0</v>
      </c>
    </row>
    <row r="135" spans="1:11">
      <c r="A135" s="60">
        <v>6</v>
      </c>
      <c r="B135" s="59" t="s">
        <v>22</v>
      </c>
      <c r="C135" s="59" t="s">
        <v>152</v>
      </c>
      <c r="D135" s="61">
        <v>0</v>
      </c>
      <c r="E135" s="61">
        <v>0</v>
      </c>
      <c r="F135" s="61">
        <v>0</v>
      </c>
      <c r="G135" s="61">
        <v>0</v>
      </c>
      <c r="H135" s="61">
        <v>0</v>
      </c>
      <c r="I135" s="61">
        <v>0</v>
      </c>
      <c r="J135" s="61">
        <v>0</v>
      </c>
      <c r="K135" s="61">
        <f t="shared" si="14"/>
        <v>0</v>
      </c>
    </row>
    <row r="136" spans="1:11">
      <c r="A136" s="60">
        <v>7</v>
      </c>
      <c r="B136" s="59" t="s">
        <v>23</v>
      </c>
      <c r="C136" s="59" t="s">
        <v>152</v>
      </c>
      <c r="D136" s="61">
        <v>0</v>
      </c>
      <c r="E136" s="61">
        <v>0</v>
      </c>
      <c r="F136" s="61">
        <v>0</v>
      </c>
      <c r="G136" s="61">
        <v>0</v>
      </c>
      <c r="H136" s="61">
        <v>0</v>
      </c>
      <c r="I136" s="61">
        <v>0</v>
      </c>
      <c r="J136" s="61">
        <v>0</v>
      </c>
      <c r="K136" s="61">
        <f t="shared" si="14"/>
        <v>0</v>
      </c>
    </row>
    <row r="137" spans="1:11">
      <c r="A137" s="60">
        <v>8</v>
      </c>
      <c r="B137" s="59" t="s">
        <v>24</v>
      </c>
      <c r="C137" s="59" t="s">
        <v>152</v>
      </c>
      <c r="D137" s="61">
        <v>0</v>
      </c>
      <c r="E137" s="61">
        <v>0</v>
      </c>
      <c r="F137" s="61">
        <v>0</v>
      </c>
      <c r="G137" s="61">
        <v>0</v>
      </c>
      <c r="H137" s="61">
        <v>0</v>
      </c>
      <c r="I137" s="61">
        <v>0</v>
      </c>
      <c r="J137" s="61">
        <v>0</v>
      </c>
      <c r="K137" s="61">
        <f t="shared" si="14"/>
        <v>0</v>
      </c>
    </row>
    <row r="138" spans="1:11">
      <c r="A138" s="60">
        <v>9</v>
      </c>
      <c r="B138" s="59" t="s">
        <v>25</v>
      </c>
      <c r="C138" s="59" t="s">
        <v>152</v>
      </c>
      <c r="D138" s="61">
        <v>0</v>
      </c>
      <c r="E138" s="61">
        <v>0</v>
      </c>
      <c r="F138" s="61">
        <v>0</v>
      </c>
      <c r="G138" s="61">
        <v>0</v>
      </c>
      <c r="H138" s="61">
        <v>0</v>
      </c>
      <c r="I138" s="61">
        <v>0</v>
      </c>
      <c r="J138" s="61">
        <v>0</v>
      </c>
      <c r="K138" s="61">
        <f t="shared" si="14"/>
        <v>0</v>
      </c>
    </row>
    <row r="139" spans="1:11">
      <c r="A139" s="60">
        <v>10</v>
      </c>
      <c r="B139" s="59" t="s">
        <v>26</v>
      </c>
      <c r="C139" s="59" t="s">
        <v>152</v>
      </c>
      <c r="D139" s="61">
        <v>0</v>
      </c>
      <c r="E139" s="61">
        <v>0</v>
      </c>
      <c r="F139" s="61">
        <v>0</v>
      </c>
      <c r="G139" s="61">
        <v>0</v>
      </c>
      <c r="H139" s="61">
        <v>0</v>
      </c>
      <c r="I139" s="61">
        <v>0</v>
      </c>
      <c r="J139" s="61">
        <v>0</v>
      </c>
      <c r="K139" s="61">
        <f t="shared" si="14"/>
        <v>0</v>
      </c>
    </row>
    <row r="140" spans="1:11">
      <c r="A140" s="60">
        <v>11</v>
      </c>
      <c r="B140" s="59" t="s">
        <v>27</v>
      </c>
      <c r="C140" s="59" t="s">
        <v>152</v>
      </c>
      <c r="D140" s="61">
        <v>0</v>
      </c>
      <c r="E140" s="61">
        <v>1</v>
      </c>
      <c r="F140" s="61">
        <v>0</v>
      </c>
      <c r="G140" s="61">
        <v>1</v>
      </c>
      <c r="H140" s="61">
        <v>0</v>
      </c>
      <c r="I140" s="61">
        <v>0</v>
      </c>
      <c r="J140" s="61">
        <v>1</v>
      </c>
      <c r="K140" s="61">
        <f t="shared" si="14"/>
        <v>1</v>
      </c>
    </row>
    <row r="141" spans="1:11">
      <c r="A141" s="60">
        <v>12</v>
      </c>
      <c r="B141" s="59" t="s">
        <v>28</v>
      </c>
      <c r="C141" s="59" t="s">
        <v>152</v>
      </c>
      <c r="D141" s="61">
        <v>0</v>
      </c>
      <c r="E141" s="61">
        <v>0</v>
      </c>
      <c r="F141" s="61">
        <v>0</v>
      </c>
      <c r="G141" s="61">
        <v>0</v>
      </c>
      <c r="H141" s="61">
        <v>0</v>
      </c>
      <c r="I141" s="61">
        <v>0</v>
      </c>
      <c r="J141" s="61">
        <v>0</v>
      </c>
      <c r="K141" s="61">
        <f t="shared" si="14"/>
        <v>0</v>
      </c>
    </row>
    <row r="142" spans="1:11">
      <c r="A142" s="60">
        <v>13</v>
      </c>
      <c r="B142" s="59" t="s">
        <v>29</v>
      </c>
      <c r="C142" s="59" t="s">
        <v>152</v>
      </c>
      <c r="D142" s="61">
        <v>0</v>
      </c>
      <c r="E142" s="61">
        <v>0</v>
      </c>
      <c r="F142" s="61">
        <v>0</v>
      </c>
      <c r="G142" s="61">
        <v>0</v>
      </c>
      <c r="H142" s="61">
        <v>0</v>
      </c>
      <c r="I142" s="61">
        <v>0</v>
      </c>
      <c r="J142" s="61">
        <v>0</v>
      </c>
      <c r="K142" s="61">
        <f t="shared" si="14"/>
        <v>0</v>
      </c>
    </row>
    <row r="143" spans="1:11">
      <c r="A143" s="60">
        <v>14</v>
      </c>
      <c r="B143" s="59" t="s">
        <v>30</v>
      </c>
      <c r="C143" s="59" t="s">
        <v>152</v>
      </c>
      <c r="D143" s="61">
        <v>0</v>
      </c>
      <c r="E143" s="61">
        <v>0</v>
      </c>
      <c r="F143" s="61">
        <v>0</v>
      </c>
      <c r="G143" s="61">
        <v>0</v>
      </c>
      <c r="H143" s="61">
        <v>0</v>
      </c>
      <c r="I143" s="61">
        <v>0</v>
      </c>
      <c r="J143" s="61">
        <v>0</v>
      </c>
      <c r="K143" s="61">
        <f t="shared" si="14"/>
        <v>0</v>
      </c>
    </row>
    <row r="144" spans="1:11">
      <c r="A144" s="60">
        <v>15</v>
      </c>
      <c r="B144" s="59" t="s">
        <v>31</v>
      </c>
      <c r="C144" s="59" t="s">
        <v>152</v>
      </c>
      <c r="D144" s="61">
        <v>0</v>
      </c>
      <c r="E144" s="61">
        <v>0</v>
      </c>
      <c r="F144" s="61">
        <v>0</v>
      </c>
      <c r="G144" s="61">
        <v>0</v>
      </c>
      <c r="H144" s="61">
        <v>0</v>
      </c>
      <c r="I144" s="61">
        <v>0</v>
      </c>
      <c r="J144" s="61">
        <v>0</v>
      </c>
      <c r="K144" s="61">
        <f t="shared" si="14"/>
        <v>0</v>
      </c>
    </row>
    <row r="145" spans="1:11">
      <c r="A145" s="60">
        <v>16</v>
      </c>
      <c r="B145" s="59" t="s">
        <v>32</v>
      </c>
      <c r="C145" s="59" t="s">
        <v>152</v>
      </c>
      <c r="D145" s="61">
        <v>0</v>
      </c>
      <c r="E145" s="61">
        <v>0</v>
      </c>
      <c r="F145" s="61">
        <v>0</v>
      </c>
      <c r="G145" s="61">
        <v>0</v>
      </c>
      <c r="H145" s="61">
        <v>0</v>
      </c>
      <c r="I145" s="61">
        <v>0</v>
      </c>
      <c r="J145" s="61">
        <v>0</v>
      </c>
      <c r="K145" s="61">
        <f t="shared" si="14"/>
        <v>0</v>
      </c>
    </row>
    <row r="146" spans="1:11">
      <c r="A146" s="60">
        <v>17</v>
      </c>
      <c r="B146" s="59" t="s">
        <v>33</v>
      </c>
      <c r="C146" s="59" t="s">
        <v>152</v>
      </c>
      <c r="D146" s="61">
        <v>0</v>
      </c>
      <c r="E146" s="61">
        <v>0</v>
      </c>
      <c r="F146" s="61">
        <v>0</v>
      </c>
      <c r="G146" s="61">
        <v>1</v>
      </c>
      <c r="H146" s="61">
        <v>0</v>
      </c>
      <c r="I146" s="61">
        <v>1</v>
      </c>
      <c r="J146" s="61">
        <v>0</v>
      </c>
      <c r="K146" s="61">
        <f t="shared" si="14"/>
        <v>1</v>
      </c>
    </row>
    <row r="147" spans="1:11">
      <c r="A147" s="60">
        <v>18</v>
      </c>
      <c r="B147" s="59" t="s">
        <v>34</v>
      </c>
      <c r="C147" s="59" t="s">
        <v>152</v>
      </c>
      <c r="D147" s="61">
        <v>0</v>
      </c>
      <c r="E147" s="61">
        <v>0</v>
      </c>
      <c r="F147" s="61">
        <v>0</v>
      </c>
      <c r="G147" s="61">
        <v>0</v>
      </c>
      <c r="H147" s="61">
        <v>0</v>
      </c>
      <c r="I147" s="61">
        <v>0</v>
      </c>
      <c r="J147" s="61">
        <v>0</v>
      </c>
      <c r="K147" s="61">
        <f t="shared" si="14"/>
        <v>0</v>
      </c>
    </row>
    <row r="148" spans="1:11">
      <c r="A148" s="60">
        <v>19</v>
      </c>
      <c r="B148" s="59" t="s">
        <v>35</v>
      </c>
      <c r="C148" s="59" t="s">
        <v>152</v>
      </c>
      <c r="D148" s="61">
        <v>0</v>
      </c>
      <c r="E148" s="61">
        <v>0</v>
      </c>
      <c r="F148" s="61">
        <v>0</v>
      </c>
      <c r="G148" s="61">
        <v>0</v>
      </c>
      <c r="H148" s="61">
        <v>0</v>
      </c>
      <c r="I148" s="61">
        <v>0</v>
      </c>
      <c r="J148" s="61">
        <v>0</v>
      </c>
      <c r="K148" s="61">
        <f t="shared" si="14"/>
        <v>0</v>
      </c>
    </row>
    <row r="149" spans="1:11">
      <c r="A149" s="60">
        <v>20</v>
      </c>
      <c r="B149" s="59" t="s">
        <v>36</v>
      </c>
      <c r="C149" s="59" t="s">
        <v>152</v>
      </c>
      <c r="D149" s="61">
        <v>0</v>
      </c>
      <c r="E149" s="61">
        <v>0</v>
      </c>
      <c r="F149" s="61">
        <v>1</v>
      </c>
      <c r="G149" s="61">
        <v>0</v>
      </c>
      <c r="H149" s="61">
        <v>0</v>
      </c>
      <c r="I149" s="61">
        <v>0</v>
      </c>
      <c r="J149" s="61">
        <v>1</v>
      </c>
      <c r="K149" s="61">
        <f t="shared" si="14"/>
        <v>1</v>
      </c>
    </row>
    <row r="150" spans="1:11">
      <c r="A150" s="60">
        <v>21</v>
      </c>
      <c r="B150" s="59" t="s">
        <v>37</v>
      </c>
      <c r="C150" s="59" t="s">
        <v>152</v>
      </c>
      <c r="D150" s="61">
        <v>0</v>
      </c>
      <c r="E150" s="61">
        <v>0</v>
      </c>
      <c r="F150" s="61">
        <v>0</v>
      </c>
      <c r="G150" s="61">
        <v>0</v>
      </c>
      <c r="H150" s="61">
        <v>0</v>
      </c>
      <c r="I150" s="61">
        <v>0</v>
      </c>
      <c r="J150" s="61">
        <v>0</v>
      </c>
      <c r="K150" s="61">
        <f t="shared" si="14"/>
        <v>0</v>
      </c>
    </row>
    <row r="151" spans="1:11">
      <c r="A151" s="60">
        <v>22</v>
      </c>
      <c r="B151" s="59" t="s">
        <v>38</v>
      </c>
      <c r="C151" s="59" t="s">
        <v>152</v>
      </c>
      <c r="D151" s="61">
        <v>0</v>
      </c>
      <c r="E151" s="61">
        <v>0</v>
      </c>
      <c r="F151" s="61">
        <v>0</v>
      </c>
      <c r="G151" s="61">
        <v>0</v>
      </c>
      <c r="H151" s="61">
        <v>0</v>
      </c>
      <c r="I151" s="61">
        <v>0</v>
      </c>
      <c r="J151" s="61">
        <v>0</v>
      </c>
      <c r="K151" s="61">
        <f t="shared" si="14"/>
        <v>0</v>
      </c>
    </row>
    <row r="152" spans="1:11">
      <c r="A152" s="60">
        <v>23</v>
      </c>
      <c r="B152" s="59" t="s">
        <v>39</v>
      </c>
      <c r="C152" s="59" t="s">
        <v>152</v>
      </c>
      <c r="D152" s="61">
        <v>0</v>
      </c>
      <c r="E152" s="61">
        <v>0</v>
      </c>
      <c r="F152" s="61">
        <v>0</v>
      </c>
      <c r="G152" s="61">
        <v>0</v>
      </c>
      <c r="H152" s="61">
        <v>0</v>
      </c>
      <c r="I152" s="61">
        <v>0</v>
      </c>
      <c r="J152" s="61">
        <v>0</v>
      </c>
      <c r="K152" s="61">
        <f t="shared" si="14"/>
        <v>0</v>
      </c>
    </row>
    <row r="153" spans="1:11">
      <c r="A153" s="60">
        <v>24</v>
      </c>
      <c r="B153" s="4" t="s">
        <v>40</v>
      </c>
      <c r="C153" s="59" t="s">
        <v>152</v>
      </c>
      <c r="D153" s="61">
        <v>0</v>
      </c>
      <c r="E153" s="61">
        <v>1</v>
      </c>
      <c r="F153" s="61">
        <v>0</v>
      </c>
      <c r="G153" s="61">
        <v>0</v>
      </c>
      <c r="H153" s="61">
        <v>0</v>
      </c>
      <c r="I153" s="61">
        <v>0</v>
      </c>
      <c r="J153" s="11">
        <v>1</v>
      </c>
      <c r="K153" s="61">
        <f t="shared" si="14"/>
        <v>1</v>
      </c>
    </row>
    <row r="154" spans="1:11">
      <c r="A154" s="64"/>
      <c r="B154" s="63" t="s">
        <v>55</v>
      </c>
      <c r="C154" s="63"/>
      <c r="D154" s="64">
        <f>SUM(D130:D153)</f>
        <v>0</v>
      </c>
      <c r="E154" s="64">
        <f t="shared" ref="E154:K154" si="15">SUM(E130:E153)</f>
        <v>2</v>
      </c>
      <c r="F154" s="64">
        <f t="shared" si="15"/>
        <v>1</v>
      </c>
      <c r="G154" s="64">
        <f t="shared" si="15"/>
        <v>3</v>
      </c>
      <c r="H154" s="64">
        <f t="shared" si="15"/>
        <v>0</v>
      </c>
      <c r="I154" s="64">
        <f t="shared" si="15"/>
        <v>2</v>
      </c>
      <c r="J154" s="64">
        <f t="shared" si="15"/>
        <v>3</v>
      </c>
      <c r="K154" s="64">
        <f t="shared" si="15"/>
        <v>5</v>
      </c>
    </row>
    <row r="155" spans="1:11">
      <c r="A155" s="60">
        <v>1</v>
      </c>
      <c r="B155" s="59" t="s">
        <v>11</v>
      </c>
      <c r="C155" s="51" t="s">
        <v>12</v>
      </c>
      <c r="D155" s="61">
        <v>0</v>
      </c>
      <c r="E155" s="61">
        <v>0</v>
      </c>
      <c r="F155" s="61">
        <v>1</v>
      </c>
      <c r="G155" s="61">
        <v>2</v>
      </c>
      <c r="H155" s="61">
        <v>1</v>
      </c>
      <c r="I155" s="61">
        <v>2</v>
      </c>
      <c r="J155" s="61">
        <v>0</v>
      </c>
      <c r="K155" s="61">
        <f>SUM(H155:J155)</f>
        <v>3</v>
      </c>
    </row>
    <row r="156" spans="1:11">
      <c r="A156" s="60">
        <v>2</v>
      </c>
      <c r="B156" s="59" t="s">
        <v>13</v>
      </c>
      <c r="C156" s="51" t="s">
        <v>12</v>
      </c>
      <c r="D156" s="61">
        <v>0</v>
      </c>
      <c r="E156" s="61">
        <v>0</v>
      </c>
      <c r="F156" s="61">
        <v>0</v>
      </c>
      <c r="G156" s="61">
        <v>0</v>
      </c>
      <c r="H156" s="61">
        <v>0</v>
      </c>
      <c r="I156" s="61">
        <v>0</v>
      </c>
      <c r="J156" s="61">
        <v>0</v>
      </c>
      <c r="K156" s="61">
        <f t="shared" ref="K156:K178" si="16">SUM(H156:J156)</f>
        <v>0</v>
      </c>
    </row>
    <row r="157" spans="1:11">
      <c r="A157" s="60">
        <v>3</v>
      </c>
      <c r="B157" s="59" t="s">
        <v>16</v>
      </c>
      <c r="C157" s="51" t="s">
        <v>12</v>
      </c>
      <c r="D157" s="61">
        <v>0</v>
      </c>
      <c r="E157" s="61">
        <v>0</v>
      </c>
      <c r="F157" s="61">
        <v>0</v>
      </c>
      <c r="G157" s="61">
        <v>2</v>
      </c>
      <c r="H157" s="61">
        <v>0</v>
      </c>
      <c r="I157" s="61">
        <v>2</v>
      </c>
      <c r="J157" s="61">
        <v>0</v>
      </c>
      <c r="K157" s="61">
        <f t="shared" si="16"/>
        <v>2</v>
      </c>
    </row>
    <row r="158" spans="1:11">
      <c r="A158" s="60">
        <v>4</v>
      </c>
      <c r="B158" s="59" t="s">
        <v>18</v>
      </c>
      <c r="C158" s="51" t="s">
        <v>12</v>
      </c>
      <c r="D158" s="61">
        <v>0</v>
      </c>
      <c r="E158" s="61">
        <v>0</v>
      </c>
      <c r="F158" s="61">
        <v>0</v>
      </c>
      <c r="G158" s="61">
        <v>0</v>
      </c>
      <c r="H158" s="61">
        <v>0</v>
      </c>
      <c r="I158" s="61">
        <v>0</v>
      </c>
      <c r="J158" s="61">
        <v>0</v>
      </c>
      <c r="K158" s="61">
        <f t="shared" si="16"/>
        <v>0</v>
      </c>
    </row>
    <row r="159" spans="1:11">
      <c r="A159" s="60">
        <v>5</v>
      </c>
      <c r="B159" s="59" t="s">
        <v>20</v>
      </c>
      <c r="C159" s="51" t="s">
        <v>12</v>
      </c>
      <c r="D159" s="61">
        <v>0</v>
      </c>
      <c r="E159" s="61">
        <v>0</v>
      </c>
      <c r="F159" s="61">
        <v>0</v>
      </c>
      <c r="G159" s="61">
        <v>0</v>
      </c>
      <c r="H159" s="61">
        <v>0</v>
      </c>
      <c r="I159" s="61">
        <v>0</v>
      </c>
      <c r="J159" s="61">
        <v>0</v>
      </c>
      <c r="K159" s="61">
        <f t="shared" si="16"/>
        <v>0</v>
      </c>
    </row>
    <row r="160" spans="1:11">
      <c r="A160" s="60">
        <v>6</v>
      </c>
      <c r="B160" s="59" t="s">
        <v>22</v>
      </c>
      <c r="C160" s="51" t="s">
        <v>12</v>
      </c>
      <c r="D160" s="61">
        <v>0</v>
      </c>
      <c r="E160" s="61">
        <v>0</v>
      </c>
      <c r="F160" s="61">
        <v>0</v>
      </c>
      <c r="G160" s="61">
        <v>0</v>
      </c>
      <c r="H160" s="61">
        <v>0</v>
      </c>
      <c r="I160" s="61">
        <v>0</v>
      </c>
      <c r="J160" s="61">
        <v>0</v>
      </c>
      <c r="K160" s="61">
        <f t="shared" si="16"/>
        <v>0</v>
      </c>
    </row>
    <row r="161" spans="1:11">
      <c r="A161" s="60">
        <v>7</v>
      </c>
      <c r="B161" s="59" t="s">
        <v>23</v>
      </c>
      <c r="C161" s="51" t="s">
        <v>12</v>
      </c>
      <c r="D161" s="61">
        <v>0</v>
      </c>
      <c r="E161" s="61">
        <v>0</v>
      </c>
      <c r="F161" s="61">
        <v>0</v>
      </c>
      <c r="G161" s="61">
        <v>0</v>
      </c>
      <c r="H161" s="61">
        <v>0</v>
      </c>
      <c r="I161" s="61">
        <v>0</v>
      </c>
      <c r="J161" s="61">
        <v>0</v>
      </c>
      <c r="K161" s="61">
        <f t="shared" si="16"/>
        <v>0</v>
      </c>
    </row>
    <row r="162" spans="1:11">
      <c r="A162" s="60">
        <v>8</v>
      </c>
      <c r="B162" s="59" t="s">
        <v>24</v>
      </c>
      <c r="C162" s="51" t="s">
        <v>12</v>
      </c>
      <c r="D162" s="61">
        <v>0</v>
      </c>
      <c r="E162" s="61">
        <v>0</v>
      </c>
      <c r="F162" s="61">
        <v>0</v>
      </c>
      <c r="G162" s="61">
        <v>0</v>
      </c>
      <c r="H162" s="61">
        <v>0</v>
      </c>
      <c r="I162" s="61">
        <v>0</v>
      </c>
      <c r="J162" s="61">
        <v>0</v>
      </c>
      <c r="K162" s="61">
        <f t="shared" si="16"/>
        <v>0</v>
      </c>
    </row>
    <row r="163" spans="1:11">
      <c r="A163" s="60">
        <v>9</v>
      </c>
      <c r="B163" s="59" t="s">
        <v>25</v>
      </c>
      <c r="C163" s="51" t="s">
        <v>12</v>
      </c>
      <c r="D163" s="61">
        <v>0</v>
      </c>
      <c r="E163" s="61">
        <v>0</v>
      </c>
      <c r="F163" s="61">
        <v>0</v>
      </c>
      <c r="G163" s="61">
        <v>0</v>
      </c>
      <c r="H163" s="61">
        <v>0</v>
      </c>
      <c r="I163" s="61">
        <v>0</v>
      </c>
      <c r="J163" s="61">
        <v>0</v>
      </c>
      <c r="K163" s="61">
        <f t="shared" si="16"/>
        <v>0</v>
      </c>
    </row>
    <row r="164" spans="1:11">
      <c r="A164" s="60">
        <v>10</v>
      </c>
      <c r="B164" s="59" t="s">
        <v>26</v>
      </c>
      <c r="C164" s="51" t="s">
        <v>12</v>
      </c>
      <c r="D164" s="61">
        <v>0</v>
      </c>
      <c r="E164" s="61">
        <v>0</v>
      </c>
      <c r="F164" s="61">
        <v>0</v>
      </c>
      <c r="G164" s="61">
        <v>0</v>
      </c>
      <c r="H164" s="61">
        <v>0</v>
      </c>
      <c r="I164" s="61">
        <v>0</v>
      </c>
      <c r="J164" s="61">
        <v>0</v>
      </c>
      <c r="K164" s="61">
        <f t="shared" si="16"/>
        <v>0</v>
      </c>
    </row>
    <row r="165" spans="1:11">
      <c r="A165" s="60">
        <v>11</v>
      </c>
      <c r="B165" s="59" t="s">
        <v>27</v>
      </c>
      <c r="C165" s="51" t="s">
        <v>12</v>
      </c>
      <c r="D165" s="61">
        <v>0</v>
      </c>
      <c r="E165" s="61">
        <v>0</v>
      </c>
      <c r="F165" s="61">
        <v>0</v>
      </c>
      <c r="G165" s="61">
        <v>1</v>
      </c>
      <c r="H165" s="61">
        <v>0</v>
      </c>
      <c r="I165" s="61">
        <v>1</v>
      </c>
      <c r="J165" s="61">
        <v>0</v>
      </c>
      <c r="K165" s="61">
        <f t="shared" si="16"/>
        <v>1</v>
      </c>
    </row>
    <row r="166" spans="1:11">
      <c r="A166" s="60">
        <v>12</v>
      </c>
      <c r="B166" s="59" t="s">
        <v>28</v>
      </c>
      <c r="C166" s="51" t="s">
        <v>12</v>
      </c>
      <c r="D166" s="61">
        <v>0</v>
      </c>
      <c r="E166" s="61">
        <v>0</v>
      </c>
      <c r="F166" s="61">
        <v>0</v>
      </c>
      <c r="G166" s="61">
        <v>1</v>
      </c>
      <c r="H166" s="61">
        <v>0</v>
      </c>
      <c r="I166" s="61">
        <v>0</v>
      </c>
      <c r="J166" s="61">
        <v>1</v>
      </c>
      <c r="K166" s="61">
        <f t="shared" si="16"/>
        <v>1</v>
      </c>
    </row>
    <row r="167" spans="1:11">
      <c r="A167" s="60">
        <v>13</v>
      </c>
      <c r="B167" s="59" t="s">
        <v>29</v>
      </c>
      <c r="C167" s="51" t="s">
        <v>12</v>
      </c>
      <c r="D167" s="61">
        <v>0</v>
      </c>
      <c r="E167" s="61">
        <v>0</v>
      </c>
      <c r="F167" s="61">
        <v>0</v>
      </c>
      <c r="G167" s="61">
        <v>0</v>
      </c>
      <c r="H167" s="61">
        <v>0</v>
      </c>
      <c r="I167" s="61">
        <v>0</v>
      </c>
      <c r="J167" s="61">
        <v>0</v>
      </c>
      <c r="K167" s="61">
        <f t="shared" si="16"/>
        <v>0</v>
      </c>
    </row>
    <row r="168" spans="1:11">
      <c r="A168" s="60">
        <v>14</v>
      </c>
      <c r="B168" s="59" t="s">
        <v>30</v>
      </c>
      <c r="C168" s="51" t="s">
        <v>12</v>
      </c>
      <c r="D168" s="61">
        <v>0</v>
      </c>
      <c r="E168" s="61">
        <v>0</v>
      </c>
      <c r="F168" s="61">
        <v>0</v>
      </c>
      <c r="G168" s="61">
        <v>0</v>
      </c>
      <c r="H168" s="61">
        <v>0</v>
      </c>
      <c r="I168" s="61">
        <v>0</v>
      </c>
      <c r="J168" s="61">
        <v>0</v>
      </c>
      <c r="K168" s="61">
        <f t="shared" si="16"/>
        <v>0</v>
      </c>
    </row>
    <row r="169" spans="1:11">
      <c r="A169" s="60">
        <v>15</v>
      </c>
      <c r="B169" s="59" t="s">
        <v>31</v>
      </c>
      <c r="C169" s="51" t="s">
        <v>12</v>
      </c>
      <c r="D169" s="61">
        <v>0</v>
      </c>
      <c r="E169" s="61">
        <v>0</v>
      </c>
      <c r="F169" s="61">
        <v>0</v>
      </c>
      <c r="G169" s="61">
        <v>0</v>
      </c>
      <c r="H169" s="61">
        <v>0</v>
      </c>
      <c r="I169" s="61">
        <v>0</v>
      </c>
      <c r="J169" s="61">
        <v>0</v>
      </c>
      <c r="K169" s="61">
        <f t="shared" si="16"/>
        <v>0</v>
      </c>
    </row>
    <row r="170" spans="1:11">
      <c r="A170" s="60">
        <v>16</v>
      </c>
      <c r="B170" s="59" t="s">
        <v>32</v>
      </c>
      <c r="C170" s="51" t="s">
        <v>12</v>
      </c>
      <c r="D170" s="61">
        <v>0</v>
      </c>
      <c r="E170" s="61">
        <v>0</v>
      </c>
      <c r="F170" s="61">
        <v>0</v>
      </c>
      <c r="G170" s="61">
        <v>0</v>
      </c>
      <c r="H170" s="61">
        <v>0</v>
      </c>
      <c r="I170" s="61">
        <v>0</v>
      </c>
      <c r="J170" s="61">
        <v>0</v>
      </c>
      <c r="K170" s="61">
        <f t="shared" si="16"/>
        <v>0</v>
      </c>
    </row>
    <row r="171" spans="1:11">
      <c r="A171" s="60">
        <v>17</v>
      </c>
      <c r="B171" s="59" t="s">
        <v>33</v>
      </c>
      <c r="C171" s="51" t="s">
        <v>12</v>
      </c>
      <c r="D171" s="61">
        <v>0</v>
      </c>
      <c r="E171" s="61">
        <v>0</v>
      </c>
      <c r="F171" s="61">
        <v>0</v>
      </c>
      <c r="G171" s="61">
        <v>3</v>
      </c>
      <c r="H171" s="61">
        <v>0</v>
      </c>
      <c r="I171" s="61">
        <v>3</v>
      </c>
      <c r="J171" s="61">
        <v>0</v>
      </c>
      <c r="K171" s="61">
        <f t="shared" si="16"/>
        <v>3</v>
      </c>
    </row>
    <row r="172" spans="1:11">
      <c r="A172" s="60">
        <v>18</v>
      </c>
      <c r="B172" s="59" t="s">
        <v>34</v>
      </c>
      <c r="C172" s="51" t="s">
        <v>12</v>
      </c>
      <c r="D172" s="61">
        <v>0</v>
      </c>
      <c r="E172" s="61">
        <v>0</v>
      </c>
      <c r="F172" s="61">
        <v>0</v>
      </c>
      <c r="G172" s="61">
        <v>0</v>
      </c>
      <c r="H172" s="61">
        <v>0</v>
      </c>
      <c r="I172" s="61">
        <v>0</v>
      </c>
      <c r="J172" s="61">
        <v>0</v>
      </c>
      <c r="K172" s="61">
        <f t="shared" si="16"/>
        <v>0</v>
      </c>
    </row>
    <row r="173" spans="1:11">
      <c r="A173" s="60">
        <v>19</v>
      </c>
      <c r="B173" s="59" t="s">
        <v>35</v>
      </c>
      <c r="C173" s="51" t="s">
        <v>12</v>
      </c>
      <c r="D173" s="61">
        <v>0</v>
      </c>
      <c r="E173" s="61">
        <v>0</v>
      </c>
      <c r="F173" s="61">
        <v>0</v>
      </c>
      <c r="G173" s="61">
        <v>0</v>
      </c>
      <c r="H173" s="61">
        <v>0</v>
      </c>
      <c r="I173" s="61">
        <v>0</v>
      </c>
      <c r="J173" s="61">
        <v>0</v>
      </c>
      <c r="K173" s="61">
        <f t="shared" si="16"/>
        <v>0</v>
      </c>
    </row>
    <row r="174" spans="1:11">
      <c r="A174" s="60">
        <v>20</v>
      </c>
      <c r="B174" s="59" t="s">
        <v>36</v>
      </c>
      <c r="C174" s="51" t="s">
        <v>12</v>
      </c>
      <c r="D174" s="61">
        <v>0</v>
      </c>
      <c r="E174" s="61">
        <v>0</v>
      </c>
      <c r="F174" s="61">
        <v>1</v>
      </c>
      <c r="G174" s="61">
        <v>0</v>
      </c>
      <c r="H174" s="61">
        <v>1</v>
      </c>
      <c r="I174" s="61">
        <v>0</v>
      </c>
      <c r="J174" s="61">
        <v>0</v>
      </c>
      <c r="K174" s="61">
        <f t="shared" si="16"/>
        <v>1</v>
      </c>
    </row>
    <row r="175" spans="1:11">
      <c r="A175" s="60">
        <v>21</v>
      </c>
      <c r="B175" s="59" t="s">
        <v>37</v>
      </c>
      <c r="C175" s="51" t="s">
        <v>12</v>
      </c>
      <c r="D175" s="61">
        <v>0</v>
      </c>
      <c r="E175" s="61">
        <v>0</v>
      </c>
      <c r="F175" s="61">
        <v>0</v>
      </c>
      <c r="G175" s="61">
        <v>0</v>
      </c>
      <c r="H175" s="61">
        <v>0</v>
      </c>
      <c r="I175" s="61">
        <v>0</v>
      </c>
      <c r="J175" s="61">
        <v>0</v>
      </c>
      <c r="K175" s="61">
        <f t="shared" si="16"/>
        <v>0</v>
      </c>
    </row>
    <row r="176" spans="1:11">
      <c r="A176" s="60">
        <v>22</v>
      </c>
      <c r="B176" s="59" t="s">
        <v>38</v>
      </c>
      <c r="C176" s="51" t="s">
        <v>12</v>
      </c>
      <c r="D176" s="61">
        <v>0</v>
      </c>
      <c r="E176" s="61">
        <v>0</v>
      </c>
      <c r="F176" s="61">
        <v>0</v>
      </c>
      <c r="G176" s="61">
        <v>0</v>
      </c>
      <c r="H176" s="61">
        <v>0</v>
      </c>
      <c r="I176" s="61">
        <v>0</v>
      </c>
      <c r="J176" s="61">
        <v>0</v>
      </c>
      <c r="K176" s="61">
        <f t="shared" si="16"/>
        <v>0</v>
      </c>
    </row>
    <row r="177" spans="1:16">
      <c r="A177" s="60">
        <v>23</v>
      </c>
      <c r="B177" s="59" t="s">
        <v>39</v>
      </c>
      <c r="C177" s="51" t="s">
        <v>12</v>
      </c>
      <c r="D177" s="61">
        <v>0</v>
      </c>
      <c r="E177" s="61">
        <v>0</v>
      </c>
      <c r="F177" s="61">
        <v>0</v>
      </c>
      <c r="G177" s="61">
        <v>0</v>
      </c>
      <c r="H177" s="61">
        <v>0</v>
      </c>
      <c r="I177" s="61">
        <v>0</v>
      </c>
      <c r="J177" s="61">
        <v>0</v>
      </c>
      <c r="K177" s="61">
        <f t="shared" si="16"/>
        <v>0</v>
      </c>
    </row>
    <row r="178" spans="1:16">
      <c r="A178" s="60">
        <v>24</v>
      </c>
      <c r="B178" s="4" t="s">
        <v>40</v>
      </c>
      <c r="C178" s="51" t="s">
        <v>12</v>
      </c>
      <c r="D178" s="61">
        <v>0</v>
      </c>
      <c r="E178" s="61">
        <v>0</v>
      </c>
      <c r="F178" s="11">
        <v>0</v>
      </c>
      <c r="G178" s="11">
        <v>2</v>
      </c>
      <c r="H178" s="11">
        <v>0</v>
      </c>
      <c r="I178" s="11">
        <v>1</v>
      </c>
      <c r="J178" s="11">
        <v>1</v>
      </c>
      <c r="K178" s="61">
        <f t="shared" si="16"/>
        <v>2</v>
      </c>
    </row>
    <row r="179" spans="1:16">
      <c r="A179" s="62"/>
      <c r="B179" s="63" t="s">
        <v>55</v>
      </c>
      <c r="C179" s="63"/>
      <c r="D179" s="64">
        <f>SUM(D155:D178)</f>
        <v>0</v>
      </c>
      <c r="E179" s="64">
        <f t="shared" ref="E179:J179" si="17">SUM(E155:E178)</f>
        <v>0</v>
      </c>
      <c r="F179" s="64">
        <f t="shared" si="17"/>
        <v>2</v>
      </c>
      <c r="G179" s="64">
        <f t="shared" si="17"/>
        <v>11</v>
      </c>
      <c r="H179" s="64">
        <f t="shared" si="17"/>
        <v>2</v>
      </c>
      <c r="I179" s="64">
        <f t="shared" si="17"/>
        <v>9</v>
      </c>
      <c r="J179" s="64">
        <f t="shared" si="17"/>
        <v>2</v>
      </c>
      <c r="K179" s="64">
        <f t="shared" ref="K179" si="18">H179+I179+J179</f>
        <v>13</v>
      </c>
    </row>
    <row r="180" spans="1:16">
      <c r="B180" s="1"/>
      <c r="C180" s="1"/>
      <c r="E180" s="9"/>
      <c r="P180" s="1"/>
    </row>
    <row r="181" spans="1:16">
      <c r="B181" s="1"/>
      <c r="C181" s="1"/>
      <c r="E181" s="9"/>
      <c r="P181" s="1"/>
    </row>
    <row r="182" spans="1:16">
      <c r="B182" s="1"/>
      <c r="C182" s="1"/>
      <c r="E182" s="9"/>
      <c r="P182" s="1"/>
    </row>
    <row r="183" spans="1:16">
      <c r="B183" s="1"/>
      <c r="C183" s="1"/>
      <c r="E183" s="9"/>
      <c r="P183" s="1"/>
    </row>
    <row r="184" spans="1:16">
      <c r="B184" s="1"/>
      <c r="C184" s="1"/>
      <c r="E184" s="9"/>
      <c r="P184" s="1"/>
    </row>
    <row r="185" spans="1:16">
      <c r="B185" s="1"/>
      <c r="C185" s="1"/>
      <c r="E185" s="9"/>
      <c r="P185" s="1"/>
    </row>
    <row r="186" spans="1:16">
      <c r="B186" s="1"/>
      <c r="C186" s="1"/>
      <c r="E186" s="9"/>
      <c r="P186" s="1"/>
    </row>
    <row r="187" spans="1:16">
      <c r="B187" s="1"/>
      <c r="C187" s="1"/>
      <c r="E187" s="9"/>
      <c r="P187" s="1"/>
    </row>
    <row r="188" spans="1:16">
      <c r="B188" s="1"/>
      <c r="C188" s="1"/>
      <c r="E188" s="9"/>
      <c r="P188" s="1"/>
    </row>
    <row r="189" spans="1:16">
      <c r="B189" s="1"/>
      <c r="C189" s="1"/>
      <c r="E189" s="9"/>
      <c r="P189" s="1"/>
    </row>
    <row r="190" spans="1:16">
      <c r="B190" s="1"/>
      <c r="C190" s="1"/>
      <c r="E190" s="9"/>
      <c r="P190" s="1"/>
    </row>
    <row r="191" spans="1:16">
      <c r="B191" s="1"/>
      <c r="C191" s="1"/>
      <c r="E191" s="9"/>
      <c r="P191" s="1"/>
    </row>
    <row r="192" spans="1:16">
      <c r="B192" s="1"/>
      <c r="C192" s="1"/>
      <c r="E192" s="9"/>
      <c r="P192" s="1"/>
    </row>
    <row r="193" spans="5:5" s="1" customFormat="1">
      <c r="E193" s="9"/>
    </row>
    <row r="194" spans="5:5" s="1" customFormat="1">
      <c r="E194" s="9"/>
    </row>
    <row r="195" spans="5:5" s="1" customFormat="1">
      <c r="E195" s="9"/>
    </row>
    <row r="196" spans="5:5" s="1" customFormat="1">
      <c r="E196" s="9"/>
    </row>
    <row r="197" spans="5:5" s="1" customFormat="1">
      <c r="E197" s="9"/>
    </row>
    <row r="198" spans="5:5" s="1" customFormat="1">
      <c r="E198" s="9"/>
    </row>
    <row r="199" spans="5:5" s="1" customFormat="1">
      <c r="E199" s="9"/>
    </row>
    <row r="200" spans="5:5" s="1" customFormat="1">
      <c r="E200" s="9"/>
    </row>
    <row r="201" spans="5:5" s="1" customFormat="1">
      <c r="E201" s="9"/>
    </row>
    <row r="202" spans="5:5" s="1" customFormat="1">
      <c r="E202" s="9"/>
    </row>
    <row r="203" spans="5:5" s="1" customFormat="1">
      <c r="E203" s="9"/>
    </row>
    <row r="204" spans="5:5" s="1" customFormat="1">
      <c r="E204" s="9"/>
    </row>
  </sheetData>
  <autoFilter ref="A4:X304"/>
  <mergeCells count="17">
    <mergeCell ref="H3:H4"/>
    <mergeCell ref="I3:I4"/>
    <mergeCell ref="S3:T3"/>
    <mergeCell ref="J3:J4"/>
    <mergeCell ref="K3:K4"/>
    <mergeCell ref="O3:O4"/>
    <mergeCell ref="P3:P4"/>
    <mergeCell ref="A3:A4"/>
    <mergeCell ref="B3:B4"/>
    <mergeCell ref="C3:C4"/>
    <mergeCell ref="D3:E3"/>
    <mergeCell ref="F3:G3"/>
    <mergeCell ref="Q3:R3"/>
    <mergeCell ref="U3:U4"/>
    <mergeCell ref="V3:V4"/>
    <mergeCell ref="W3:W4"/>
    <mergeCell ref="X3:X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R362"/>
  <sheetViews>
    <sheetView workbookViewId="0">
      <selection activeCell="AJ30" sqref="AJ30"/>
    </sheetView>
  </sheetViews>
  <sheetFormatPr defaultColWidth="9.140625" defaultRowHeight="15.75"/>
  <cols>
    <col min="1" max="1" width="3.7109375" style="13" customWidth="1"/>
    <col min="2" max="2" width="14.5703125" style="14" customWidth="1"/>
    <col min="3" max="3" width="7.42578125" style="14" customWidth="1"/>
    <col min="4" max="11" width="6" style="14" customWidth="1"/>
    <col min="12" max="12" width="5" style="14" customWidth="1"/>
    <col min="13" max="13" width="4.85546875" style="14" customWidth="1"/>
    <col min="14" max="14" width="3.140625" style="14" customWidth="1"/>
    <col min="15" max="15" width="4.5703125" style="14" customWidth="1"/>
    <col min="16" max="17" width="3.42578125" style="14" customWidth="1"/>
    <col min="18" max="18" width="5.42578125" style="14" customWidth="1"/>
    <col min="19" max="19" width="5.140625" style="14" customWidth="1"/>
    <col min="20" max="20" width="3" style="14" customWidth="1"/>
    <col min="21" max="21" width="3.85546875" style="14" customWidth="1"/>
    <col min="22" max="22" width="3.42578125" style="14" customWidth="1"/>
    <col min="23" max="23" width="4.7109375" style="14" customWidth="1"/>
    <col min="24" max="24" width="12" style="14" customWidth="1"/>
    <col min="25" max="25" width="7.140625" style="14" customWidth="1"/>
    <col min="26" max="26" width="6.42578125" style="14" customWidth="1"/>
    <col min="27" max="28" width="6" style="14" customWidth="1"/>
    <col min="29" max="29" width="6.28515625" style="14" customWidth="1"/>
    <col min="30" max="30" width="6.85546875" style="14" customWidth="1"/>
    <col min="31" max="31" width="6.5703125" style="14" customWidth="1"/>
    <col min="32" max="32" width="6" style="14" customWidth="1"/>
    <col min="33" max="33" width="5.85546875" style="14" customWidth="1"/>
    <col min="34" max="34" width="6" style="14" customWidth="1"/>
    <col min="35" max="37" width="5" style="14" customWidth="1"/>
    <col min="38" max="38" width="9.140625" style="14"/>
    <col min="39" max="43" width="4.42578125" style="14" customWidth="1"/>
    <col min="44" max="44" width="3.85546875" style="14" customWidth="1"/>
    <col min="45" max="16384" width="9.140625" style="14"/>
  </cols>
  <sheetData>
    <row r="1" spans="1:44">
      <c r="B1" s="121" t="s">
        <v>282</v>
      </c>
      <c r="C1" s="34"/>
      <c r="D1" s="13"/>
      <c r="E1" s="13"/>
      <c r="F1" s="13"/>
      <c r="G1" s="13"/>
      <c r="H1" s="13"/>
      <c r="I1" s="13"/>
      <c r="J1" s="34" t="s">
        <v>283</v>
      </c>
      <c r="K1" s="13"/>
      <c r="L1" s="13"/>
      <c r="M1" s="13"/>
      <c r="N1" s="13"/>
      <c r="O1" s="13"/>
      <c r="W1" s="39"/>
      <c r="X1" s="39"/>
      <c r="Y1" s="40" t="s">
        <v>109</v>
      </c>
      <c r="Z1" s="39"/>
      <c r="AA1" s="39"/>
      <c r="AB1" s="39"/>
      <c r="AC1" s="39"/>
      <c r="AD1" s="39"/>
      <c r="AE1" s="39"/>
      <c r="AF1" s="39" t="str">
        <f>J1</f>
        <v>Shkurt 2025</v>
      </c>
      <c r="AG1" s="39"/>
      <c r="AH1" s="13"/>
      <c r="AI1" s="13"/>
      <c r="AJ1" s="13"/>
      <c r="AK1" s="13"/>
    </row>
    <row r="2" spans="1:44" ht="41.25" customHeight="1">
      <c r="A2" s="310" t="s">
        <v>110</v>
      </c>
      <c r="B2" s="312" t="s">
        <v>1</v>
      </c>
      <c r="C2" s="312" t="s">
        <v>59</v>
      </c>
      <c r="D2" s="313" t="s">
        <v>111</v>
      </c>
      <c r="E2" s="314"/>
      <c r="F2" s="313" t="s">
        <v>112</v>
      </c>
      <c r="G2" s="314"/>
      <c r="H2" s="308" t="s">
        <v>113</v>
      </c>
      <c r="I2" s="308" t="s">
        <v>114</v>
      </c>
      <c r="J2" s="308" t="s">
        <v>115</v>
      </c>
      <c r="K2" s="308" t="s">
        <v>116</v>
      </c>
      <c r="W2" s="316" t="s">
        <v>110</v>
      </c>
      <c r="X2" s="315" t="s">
        <v>1</v>
      </c>
      <c r="Y2" s="315" t="s">
        <v>59</v>
      </c>
      <c r="Z2" s="41" t="s">
        <v>117</v>
      </c>
      <c r="AA2" s="42"/>
      <c r="AB2" s="41" t="s">
        <v>112</v>
      </c>
      <c r="AC2" s="42"/>
      <c r="AD2" s="43" t="s">
        <v>113</v>
      </c>
      <c r="AE2" s="43" t="s">
        <v>114</v>
      </c>
      <c r="AF2" s="43" t="s">
        <v>115</v>
      </c>
      <c r="AG2" s="43" t="s">
        <v>116</v>
      </c>
      <c r="AH2" s="13"/>
      <c r="AI2" s="13"/>
      <c r="AJ2" s="13"/>
      <c r="AK2" s="13"/>
    </row>
    <row r="3" spans="1:44" ht="61.5" customHeight="1">
      <c r="A3" s="311"/>
      <c r="B3" s="312"/>
      <c r="C3" s="312"/>
      <c r="D3" s="66" t="s">
        <v>118</v>
      </c>
      <c r="E3" s="66" t="s">
        <v>119</v>
      </c>
      <c r="F3" s="66" t="s">
        <v>118</v>
      </c>
      <c r="G3" s="66" t="s">
        <v>119</v>
      </c>
      <c r="H3" s="309"/>
      <c r="I3" s="309"/>
      <c r="J3" s="309"/>
      <c r="K3" s="309"/>
      <c r="L3" s="87" t="s">
        <v>133</v>
      </c>
      <c r="M3" s="87" t="s">
        <v>134</v>
      </c>
      <c r="N3" s="87" t="s">
        <v>153</v>
      </c>
      <c r="O3" s="87" t="s">
        <v>154</v>
      </c>
      <c r="R3" s="87" t="s">
        <v>133</v>
      </c>
      <c r="S3" s="87" t="s">
        <v>134</v>
      </c>
      <c r="T3" s="87" t="s">
        <v>153</v>
      </c>
      <c r="U3" s="87" t="s">
        <v>154</v>
      </c>
      <c r="W3" s="317"/>
      <c r="X3" s="315"/>
      <c r="Y3" s="315"/>
      <c r="Z3" s="67" t="s">
        <v>118</v>
      </c>
      <c r="AA3" s="67" t="s">
        <v>119</v>
      </c>
      <c r="AB3" s="67" t="s">
        <v>118</v>
      </c>
      <c r="AC3" s="67" t="s">
        <v>119</v>
      </c>
      <c r="AD3" s="44"/>
      <c r="AE3" s="44"/>
      <c r="AF3" s="44"/>
      <c r="AG3" s="44"/>
      <c r="AH3" s="87" t="s">
        <v>133</v>
      </c>
      <c r="AI3" s="87" t="s">
        <v>134</v>
      </c>
      <c r="AJ3" s="87" t="s">
        <v>135</v>
      </c>
      <c r="AK3" s="87" t="s">
        <v>136</v>
      </c>
      <c r="AM3" s="87" t="s">
        <v>133</v>
      </c>
      <c r="AN3" s="87" t="s">
        <v>134</v>
      </c>
      <c r="AO3" s="87" t="s">
        <v>135</v>
      </c>
      <c r="AP3" s="87" t="s">
        <v>136</v>
      </c>
      <c r="AQ3" s="87"/>
      <c r="AR3" s="87"/>
    </row>
    <row r="4" spans="1:44">
      <c r="A4" s="68">
        <v>1</v>
      </c>
      <c r="B4" s="69" t="s">
        <v>11</v>
      </c>
      <c r="C4" s="69" t="s">
        <v>97</v>
      </c>
      <c r="D4" s="61"/>
      <c r="E4" s="61"/>
      <c r="F4" s="61"/>
      <c r="G4" s="61"/>
      <c r="H4" s="61"/>
      <c r="I4" s="61"/>
      <c r="J4" s="61"/>
      <c r="K4" s="122">
        <f>SUM(H4:J4)</f>
        <v>0</v>
      </c>
      <c r="L4" s="13">
        <f>D4+E4+F4+G4</f>
        <v>0</v>
      </c>
      <c r="M4" s="13">
        <f t="shared" ref="M4:M67" si="0">L4-K4</f>
        <v>0</v>
      </c>
      <c r="N4" s="13">
        <f>F4+G4+H4+I4</f>
        <v>0</v>
      </c>
      <c r="O4" s="13">
        <f t="shared" ref="O4:O67" si="1">N4-M4</f>
        <v>0</v>
      </c>
      <c r="R4" s="14">
        <v>0</v>
      </c>
      <c r="S4" s="14">
        <v>0</v>
      </c>
      <c r="T4" s="14">
        <v>0</v>
      </c>
      <c r="U4" s="14">
        <v>0</v>
      </c>
      <c r="W4" s="70">
        <v>1</v>
      </c>
      <c r="X4" s="71" t="s">
        <v>11</v>
      </c>
      <c r="Y4" s="71" t="s">
        <v>2</v>
      </c>
      <c r="Z4" s="71">
        <f t="shared" ref="Z4:AG19" si="2">SUMIF($B$4:$B$327,$B4,D$4:D$327)</f>
        <v>0</v>
      </c>
      <c r="AA4" s="71">
        <f t="shared" si="2"/>
        <v>2</v>
      </c>
      <c r="AB4" s="71">
        <f t="shared" si="2"/>
        <v>0</v>
      </c>
      <c r="AC4" s="71">
        <f t="shared" si="2"/>
        <v>5</v>
      </c>
      <c r="AD4" s="71">
        <f t="shared" si="2"/>
        <v>0</v>
      </c>
      <c r="AE4" s="71">
        <f t="shared" si="2"/>
        <v>4</v>
      </c>
      <c r="AF4" s="71">
        <f t="shared" si="2"/>
        <v>1</v>
      </c>
      <c r="AG4" s="71">
        <f t="shared" si="2"/>
        <v>5</v>
      </c>
      <c r="AH4" s="88">
        <f>Z4+AA4+AB4+AC4</f>
        <v>7</v>
      </c>
      <c r="AI4" s="89">
        <f>AH4-AG4</f>
        <v>2</v>
      </c>
      <c r="AJ4" s="88">
        <f>Z4+AB4-AD4</f>
        <v>0</v>
      </c>
      <c r="AK4" s="88">
        <f>AA4+AC4-AE4-AF4</f>
        <v>2</v>
      </c>
      <c r="AM4" s="14">
        <v>16</v>
      </c>
      <c r="AN4" s="14">
        <v>5</v>
      </c>
      <c r="AO4" s="14">
        <v>0</v>
      </c>
      <c r="AP4" s="14">
        <v>5</v>
      </c>
      <c r="AQ4" s="14">
        <v>66</v>
      </c>
      <c r="AR4" s="14">
        <f t="shared" ref="AR4:AR27" si="3">AG4-AQ4</f>
        <v>-61</v>
      </c>
    </row>
    <row r="5" spans="1:44">
      <c r="A5" s="68">
        <v>2</v>
      </c>
      <c r="B5" s="69" t="s">
        <v>13</v>
      </c>
      <c r="C5" s="69" t="s">
        <v>97</v>
      </c>
      <c r="D5" s="61"/>
      <c r="E5" s="61"/>
      <c r="F5" s="61"/>
      <c r="G5" s="61"/>
      <c r="H5" s="61"/>
      <c r="I5" s="61"/>
      <c r="J5" s="61"/>
      <c r="K5" s="122">
        <f t="shared" ref="K5:K27" si="4">SUM(H5:J5)</f>
        <v>0</v>
      </c>
      <c r="L5" s="13">
        <f t="shared" ref="L5:L68" si="5">D5+E5+F5+G5</f>
        <v>0</v>
      </c>
      <c r="M5" s="13">
        <f t="shared" si="0"/>
        <v>0</v>
      </c>
      <c r="N5" s="13">
        <f t="shared" ref="N5:N68" si="6">F5+G5+H5+I5</f>
        <v>0</v>
      </c>
      <c r="O5" s="13">
        <f t="shared" si="1"/>
        <v>0</v>
      </c>
      <c r="R5" s="14">
        <v>0</v>
      </c>
      <c r="S5" s="14">
        <v>0</v>
      </c>
      <c r="T5" s="14">
        <v>0</v>
      </c>
      <c r="U5" s="14">
        <v>0</v>
      </c>
      <c r="W5" s="70">
        <v>2</v>
      </c>
      <c r="X5" s="71" t="s">
        <v>13</v>
      </c>
      <c r="Y5" s="71" t="s">
        <v>2</v>
      </c>
      <c r="Z5" s="71">
        <f t="shared" si="2"/>
        <v>0</v>
      </c>
      <c r="AA5" s="71">
        <f t="shared" si="2"/>
        <v>0</v>
      </c>
      <c r="AB5" s="71">
        <f t="shared" si="2"/>
        <v>0</v>
      </c>
      <c r="AC5" s="71">
        <f t="shared" si="2"/>
        <v>0</v>
      </c>
      <c r="AD5" s="71">
        <f t="shared" si="2"/>
        <v>0</v>
      </c>
      <c r="AE5" s="71">
        <f t="shared" si="2"/>
        <v>0</v>
      </c>
      <c r="AF5" s="71">
        <f t="shared" si="2"/>
        <v>0</v>
      </c>
      <c r="AG5" s="71">
        <f t="shared" si="2"/>
        <v>0</v>
      </c>
      <c r="AH5" s="88">
        <f t="shared" ref="AH5:AH27" si="7">Z5+AA5+AB5+AC5</f>
        <v>0</v>
      </c>
      <c r="AI5" s="89">
        <f t="shared" ref="AI5:AI27" si="8">AH5-AG5</f>
        <v>0</v>
      </c>
      <c r="AJ5" s="88">
        <f t="shared" ref="AJ5:AJ27" si="9">Z5+AB5-AD5</f>
        <v>0</v>
      </c>
      <c r="AK5" s="88">
        <f t="shared" ref="AK5:AK27" si="10">AA5+AC5-AE5-AF5</f>
        <v>0</v>
      </c>
      <c r="AM5" s="14">
        <v>0</v>
      </c>
      <c r="AN5" s="14">
        <v>0</v>
      </c>
      <c r="AO5" s="14">
        <v>0</v>
      </c>
      <c r="AP5" s="14">
        <v>0</v>
      </c>
      <c r="AQ5" s="14">
        <v>0</v>
      </c>
      <c r="AR5" s="14">
        <f t="shared" si="3"/>
        <v>0</v>
      </c>
    </row>
    <row r="6" spans="1:44">
      <c r="A6" s="68">
        <v>3</v>
      </c>
      <c r="B6" s="69" t="s">
        <v>16</v>
      </c>
      <c r="C6" s="69" t="s">
        <v>97</v>
      </c>
      <c r="D6" s="61"/>
      <c r="E6" s="61"/>
      <c r="F6" s="61"/>
      <c r="G6" s="61"/>
      <c r="H6" s="61"/>
      <c r="I6" s="61"/>
      <c r="J6" s="61"/>
      <c r="K6" s="122">
        <f t="shared" si="4"/>
        <v>0</v>
      </c>
      <c r="L6" s="13">
        <f t="shared" si="5"/>
        <v>0</v>
      </c>
      <c r="M6" s="13">
        <f t="shared" si="0"/>
        <v>0</v>
      </c>
      <c r="N6" s="13">
        <f t="shared" si="6"/>
        <v>0</v>
      </c>
      <c r="O6" s="13">
        <f t="shared" si="1"/>
        <v>0</v>
      </c>
      <c r="R6" s="14">
        <v>9</v>
      </c>
      <c r="S6" s="14">
        <v>0</v>
      </c>
      <c r="T6" s="14">
        <v>0</v>
      </c>
      <c r="U6" s="14">
        <v>0</v>
      </c>
      <c r="W6" s="70">
        <v>3</v>
      </c>
      <c r="X6" s="71" t="s">
        <v>16</v>
      </c>
      <c r="Y6" s="71" t="s">
        <v>2</v>
      </c>
      <c r="Z6" s="71">
        <f t="shared" si="2"/>
        <v>0</v>
      </c>
      <c r="AA6" s="71">
        <f t="shared" si="2"/>
        <v>0</v>
      </c>
      <c r="AB6" s="71">
        <f t="shared" si="2"/>
        <v>5</v>
      </c>
      <c r="AC6" s="71">
        <f t="shared" si="2"/>
        <v>11</v>
      </c>
      <c r="AD6" s="71">
        <f t="shared" si="2"/>
        <v>4</v>
      </c>
      <c r="AE6" s="71">
        <f t="shared" si="2"/>
        <v>11</v>
      </c>
      <c r="AF6" s="71">
        <f t="shared" si="2"/>
        <v>1</v>
      </c>
      <c r="AG6" s="71">
        <f t="shared" si="2"/>
        <v>16</v>
      </c>
      <c r="AH6" s="88">
        <f t="shared" si="7"/>
        <v>16</v>
      </c>
      <c r="AI6" s="89">
        <f t="shared" si="8"/>
        <v>0</v>
      </c>
      <c r="AJ6" s="88">
        <f t="shared" si="9"/>
        <v>1</v>
      </c>
      <c r="AK6" s="88">
        <f t="shared" si="10"/>
        <v>-1</v>
      </c>
      <c r="AM6" s="14">
        <v>1</v>
      </c>
      <c r="AN6" s="14">
        <v>0</v>
      </c>
      <c r="AO6" s="14">
        <v>0</v>
      </c>
      <c r="AP6" s="14">
        <v>0</v>
      </c>
      <c r="AQ6" s="14">
        <v>67</v>
      </c>
      <c r="AR6" s="14">
        <f t="shared" si="3"/>
        <v>-51</v>
      </c>
    </row>
    <row r="7" spans="1:44">
      <c r="A7" s="68">
        <v>4</v>
      </c>
      <c r="B7" s="69" t="s">
        <v>18</v>
      </c>
      <c r="C7" s="69" t="s">
        <v>97</v>
      </c>
      <c r="D7" s="61"/>
      <c r="E7" s="61"/>
      <c r="F7" s="61"/>
      <c r="G7" s="61"/>
      <c r="H7" s="61"/>
      <c r="I7" s="61"/>
      <c r="J7" s="61"/>
      <c r="K7" s="122">
        <f t="shared" si="4"/>
        <v>0</v>
      </c>
      <c r="L7" s="13">
        <f t="shared" si="5"/>
        <v>0</v>
      </c>
      <c r="M7" s="13">
        <f t="shared" si="0"/>
        <v>0</v>
      </c>
      <c r="N7" s="13">
        <f t="shared" si="6"/>
        <v>0</v>
      </c>
      <c r="O7" s="13">
        <f t="shared" si="1"/>
        <v>0</v>
      </c>
      <c r="R7" s="14">
        <v>0</v>
      </c>
      <c r="S7" s="14">
        <v>0</v>
      </c>
      <c r="T7" s="14">
        <v>0</v>
      </c>
      <c r="U7" s="14">
        <v>0</v>
      </c>
      <c r="W7" s="70">
        <v>4</v>
      </c>
      <c r="X7" s="71" t="s">
        <v>18</v>
      </c>
      <c r="Y7" s="71" t="s">
        <v>2</v>
      </c>
      <c r="Z7" s="71">
        <f t="shared" si="2"/>
        <v>0</v>
      </c>
      <c r="AA7" s="71">
        <f t="shared" si="2"/>
        <v>0</v>
      </c>
      <c r="AB7" s="71">
        <f t="shared" si="2"/>
        <v>0</v>
      </c>
      <c r="AC7" s="71">
        <f t="shared" si="2"/>
        <v>0</v>
      </c>
      <c r="AD7" s="71">
        <f t="shared" si="2"/>
        <v>0</v>
      </c>
      <c r="AE7" s="71">
        <f t="shared" si="2"/>
        <v>0</v>
      </c>
      <c r="AF7" s="71">
        <f t="shared" si="2"/>
        <v>0</v>
      </c>
      <c r="AG7" s="71">
        <f t="shared" si="2"/>
        <v>0</v>
      </c>
      <c r="AH7" s="88">
        <f t="shared" si="7"/>
        <v>0</v>
      </c>
      <c r="AI7" s="89">
        <f t="shared" si="8"/>
        <v>0</v>
      </c>
      <c r="AJ7" s="88">
        <f t="shared" si="9"/>
        <v>0</v>
      </c>
      <c r="AK7" s="88">
        <f t="shared" si="10"/>
        <v>0</v>
      </c>
      <c r="AM7" s="14">
        <v>0</v>
      </c>
      <c r="AN7" s="14">
        <v>0</v>
      </c>
      <c r="AO7" s="14">
        <v>0</v>
      </c>
      <c r="AP7" s="14">
        <v>0</v>
      </c>
      <c r="AQ7" s="14">
        <v>5</v>
      </c>
      <c r="AR7" s="14">
        <f t="shared" si="3"/>
        <v>-5</v>
      </c>
    </row>
    <row r="8" spans="1:44">
      <c r="A8" s="68">
        <v>5</v>
      </c>
      <c r="B8" s="69" t="s">
        <v>20</v>
      </c>
      <c r="C8" s="69" t="s">
        <v>97</v>
      </c>
      <c r="D8" s="61"/>
      <c r="E8" s="61"/>
      <c r="F8" s="61"/>
      <c r="G8" s="61"/>
      <c r="H8" s="61"/>
      <c r="I8" s="61"/>
      <c r="J8" s="61"/>
      <c r="K8" s="122">
        <f t="shared" si="4"/>
        <v>0</v>
      </c>
      <c r="L8" s="13">
        <f t="shared" si="5"/>
        <v>0</v>
      </c>
      <c r="M8" s="13">
        <f t="shared" si="0"/>
        <v>0</v>
      </c>
      <c r="N8" s="13">
        <f t="shared" si="6"/>
        <v>0</v>
      </c>
      <c r="O8" s="13">
        <f t="shared" si="1"/>
        <v>0</v>
      </c>
      <c r="R8" s="14">
        <v>0</v>
      </c>
      <c r="S8" s="14">
        <v>0</v>
      </c>
      <c r="T8" s="14">
        <v>0</v>
      </c>
      <c r="U8" s="14">
        <v>0</v>
      </c>
      <c r="W8" s="70">
        <v>5</v>
      </c>
      <c r="X8" s="71" t="s">
        <v>20</v>
      </c>
      <c r="Y8" s="71" t="s">
        <v>2</v>
      </c>
      <c r="Z8" s="71">
        <f t="shared" si="2"/>
        <v>0</v>
      </c>
      <c r="AA8" s="71">
        <f t="shared" si="2"/>
        <v>1</v>
      </c>
      <c r="AB8" s="71">
        <f t="shared" si="2"/>
        <v>0</v>
      </c>
      <c r="AC8" s="71">
        <f t="shared" si="2"/>
        <v>0</v>
      </c>
      <c r="AD8" s="71">
        <f t="shared" si="2"/>
        <v>0</v>
      </c>
      <c r="AE8" s="71">
        <f t="shared" si="2"/>
        <v>0</v>
      </c>
      <c r="AF8" s="71">
        <f t="shared" si="2"/>
        <v>1</v>
      </c>
      <c r="AG8" s="71">
        <f t="shared" si="2"/>
        <v>1</v>
      </c>
      <c r="AH8" s="88">
        <f t="shared" si="7"/>
        <v>1</v>
      </c>
      <c r="AI8" s="89">
        <f t="shared" si="8"/>
        <v>0</v>
      </c>
      <c r="AJ8" s="88">
        <f t="shared" si="9"/>
        <v>0</v>
      </c>
      <c r="AK8" s="88">
        <f t="shared" si="10"/>
        <v>0</v>
      </c>
      <c r="AM8" s="14">
        <v>0</v>
      </c>
      <c r="AN8" s="14">
        <v>0</v>
      </c>
      <c r="AO8" s="14">
        <v>0</v>
      </c>
      <c r="AP8" s="14">
        <v>0</v>
      </c>
      <c r="AQ8" s="14">
        <v>0</v>
      </c>
      <c r="AR8" s="14">
        <f t="shared" si="3"/>
        <v>1</v>
      </c>
    </row>
    <row r="9" spans="1:44">
      <c r="A9" s="68">
        <v>6</v>
      </c>
      <c r="B9" s="69" t="s">
        <v>22</v>
      </c>
      <c r="C9" s="69" t="s">
        <v>97</v>
      </c>
      <c r="D9" s="61"/>
      <c r="E9" s="61"/>
      <c r="F9" s="61"/>
      <c r="G9" s="61"/>
      <c r="H9" s="61"/>
      <c r="I9" s="61"/>
      <c r="J9" s="61"/>
      <c r="K9" s="122">
        <f t="shared" si="4"/>
        <v>0</v>
      </c>
      <c r="L9" s="13">
        <f t="shared" si="5"/>
        <v>0</v>
      </c>
      <c r="M9" s="13">
        <f t="shared" si="0"/>
        <v>0</v>
      </c>
      <c r="N9" s="13">
        <f t="shared" si="6"/>
        <v>0</v>
      </c>
      <c r="O9" s="13">
        <f t="shared" si="1"/>
        <v>0</v>
      </c>
      <c r="R9" s="14">
        <v>0</v>
      </c>
      <c r="S9" s="14">
        <v>0</v>
      </c>
      <c r="T9" s="14">
        <v>0</v>
      </c>
      <c r="U9" s="14">
        <v>0</v>
      </c>
      <c r="W9" s="70">
        <v>6</v>
      </c>
      <c r="X9" s="71" t="s">
        <v>22</v>
      </c>
      <c r="Y9" s="71" t="s">
        <v>2</v>
      </c>
      <c r="Z9" s="71">
        <f t="shared" si="2"/>
        <v>0</v>
      </c>
      <c r="AA9" s="71">
        <f t="shared" si="2"/>
        <v>0</v>
      </c>
      <c r="AB9" s="71">
        <f t="shared" si="2"/>
        <v>0</v>
      </c>
      <c r="AC9" s="71">
        <f t="shared" si="2"/>
        <v>0</v>
      </c>
      <c r="AD9" s="71">
        <f t="shared" si="2"/>
        <v>0</v>
      </c>
      <c r="AE9" s="71">
        <f t="shared" si="2"/>
        <v>0</v>
      </c>
      <c r="AF9" s="71">
        <f t="shared" si="2"/>
        <v>0</v>
      </c>
      <c r="AG9" s="71">
        <f t="shared" si="2"/>
        <v>0</v>
      </c>
      <c r="AH9" s="88">
        <f t="shared" si="7"/>
        <v>0</v>
      </c>
      <c r="AI9" s="89">
        <f t="shared" si="8"/>
        <v>0</v>
      </c>
      <c r="AJ9" s="88">
        <f t="shared" si="9"/>
        <v>0</v>
      </c>
      <c r="AK9" s="88">
        <f t="shared" si="10"/>
        <v>0</v>
      </c>
      <c r="AM9" s="14">
        <v>0</v>
      </c>
      <c r="AN9" s="14">
        <v>0</v>
      </c>
      <c r="AO9" s="14">
        <v>0</v>
      </c>
      <c r="AP9" s="14">
        <v>0</v>
      </c>
      <c r="AQ9" s="14">
        <v>1</v>
      </c>
      <c r="AR9" s="14">
        <f t="shared" si="3"/>
        <v>-1</v>
      </c>
    </row>
    <row r="10" spans="1:44">
      <c r="A10" s="68">
        <v>7</v>
      </c>
      <c r="B10" s="69" t="s">
        <v>23</v>
      </c>
      <c r="C10" s="69" t="s">
        <v>97</v>
      </c>
      <c r="D10" s="61"/>
      <c r="E10" s="61"/>
      <c r="F10" s="61"/>
      <c r="G10" s="61"/>
      <c r="H10" s="61"/>
      <c r="I10" s="61"/>
      <c r="J10" s="61"/>
      <c r="K10" s="122">
        <f t="shared" si="4"/>
        <v>0</v>
      </c>
      <c r="L10" s="13">
        <f t="shared" si="5"/>
        <v>0</v>
      </c>
      <c r="M10" s="13">
        <f t="shared" si="0"/>
        <v>0</v>
      </c>
      <c r="N10" s="13">
        <f t="shared" si="6"/>
        <v>0</v>
      </c>
      <c r="O10" s="13">
        <f t="shared" si="1"/>
        <v>0</v>
      </c>
      <c r="R10" s="14">
        <v>1</v>
      </c>
      <c r="S10" s="14">
        <v>0</v>
      </c>
      <c r="T10" s="14">
        <v>0</v>
      </c>
      <c r="U10" s="14">
        <v>0</v>
      </c>
      <c r="W10" s="70">
        <v>7</v>
      </c>
      <c r="X10" s="71" t="s">
        <v>23</v>
      </c>
      <c r="Y10" s="71" t="s">
        <v>2</v>
      </c>
      <c r="Z10" s="71">
        <f t="shared" si="2"/>
        <v>0</v>
      </c>
      <c r="AA10" s="71">
        <f t="shared" si="2"/>
        <v>0</v>
      </c>
      <c r="AB10" s="71">
        <f t="shared" si="2"/>
        <v>0</v>
      </c>
      <c r="AC10" s="71">
        <f t="shared" si="2"/>
        <v>1</v>
      </c>
      <c r="AD10" s="71">
        <f t="shared" si="2"/>
        <v>0</v>
      </c>
      <c r="AE10" s="71">
        <f t="shared" si="2"/>
        <v>1</v>
      </c>
      <c r="AF10" s="71">
        <f t="shared" si="2"/>
        <v>0</v>
      </c>
      <c r="AG10" s="71">
        <f t="shared" si="2"/>
        <v>1</v>
      </c>
      <c r="AH10" s="88">
        <f t="shared" si="7"/>
        <v>1</v>
      </c>
      <c r="AI10" s="89">
        <f t="shared" si="8"/>
        <v>0</v>
      </c>
      <c r="AJ10" s="88">
        <f t="shared" si="9"/>
        <v>0</v>
      </c>
      <c r="AK10" s="88">
        <f t="shared" si="10"/>
        <v>0</v>
      </c>
      <c r="AM10" s="14">
        <v>2</v>
      </c>
      <c r="AN10" s="14">
        <v>0</v>
      </c>
      <c r="AO10" s="14">
        <v>0</v>
      </c>
      <c r="AP10" s="14">
        <v>0</v>
      </c>
      <c r="AQ10" s="14">
        <v>8</v>
      </c>
      <c r="AR10" s="14">
        <f t="shared" si="3"/>
        <v>-7</v>
      </c>
    </row>
    <row r="11" spans="1:44">
      <c r="A11" s="68">
        <v>8</v>
      </c>
      <c r="B11" s="69" t="s">
        <v>24</v>
      </c>
      <c r="C11" s="69" t="s">
        <v>97</v>
      </c>
      <c r="D11" s="61"/>
      <c r="E11" s="61"/>
      <c r="F11" s="61"/>
      <c r="G11" s="61"/>
      <c r="H11" s="61"/>
      <c r="I11" s="61"/>
      <c r="J11" s="61"/>
      <c r="K11" s="122">
        <f t="shared" si="4"/>
        <v>0</v>
      </c>
      <c r="L11" s="13">
        <f t="shared" si="5"/>
        <v>0</v>
      </c>
      <c r="M11" s="13">
        <f t="shared" si="0"/>
        <v>0</v>
      </c>
      <c r="N11" s="13">
        <f t="shared" si="6"/>
        <v>0</v>
      </c>
      <c r="O11" s="13">
        <f t="shared" si="1"/>
        <v>0</v>
      </c>
      <c r="R11" s="14">
        <v>1</v>
      </c>
      <c r="S11" s="14">
        <v>0</v>
      </c>
      <c r="T11" s="14">
        <v>0</v>
      </c>
      <c r="U11" s="14">
        <v>0</v>
      </c>
      <c r="W11" s="70">
        <v>8</v>
      </c>
      <c r="X11" s="71" t="s">
        <v>24</v>
      </c>
      <c r="Y11" s="71" t="s">
        <v>2</v>
      </c>
      <c r="Z11" s="71">
        <f t="shared" si="2"/>
        <v>0</v>
      </c>
      <c r="AA11" s="71">
        <f t="shared" si="2"/>
        <v>0</v>
      </c>
      <c r="AB11" s="71">
        <f t="shared" si="2"/>
        <v>0</v>
      </c>
      <c r="AC11" s="71">
        <f t="shared" si="2"/>
        <v>1</v>
      </c>
      <c r="AD11" s="71">
        <f t="shared" si="2"/>
        <v>0</v>
      </c>
      <c r="AE11" s="71">
        <f t="shared" si="2"/>
        <v>0</v>
      </c>
      <c r="AF11" s="71">
        <f t="shared" si="2"/>
        <v>0</v>
      </c>
      <c r="AG11" s="71">
        <f t="shared" si="2"/>
        <v>0</v>
      </c>
      <c r="AH11" s="88">
        <f t="shared" si="7"/>
        <v>1</v>
      </c>
      <c r="AI11" s="89">
        <f t="shared" si="8"/>
        <v>1</v>
      </c>
      <c r="AJ11" s="88">
        <f t="shared" si="9"/>
        <v>0</v>
      </c>
      <c r="AK11" s="88">
        <f t="shared" si="10"/>
        <v>1</v>
      </c>
      <c r="AM11" s="14">
        <v>2</v>
      </c>
      <c r="AN11" s="14">
        <v>1</v>
      </c>
      <c r="AO11" s="14">
        <v>1</v>
      </c>
      <c r="AP11" s="14">
        <v>0</v>
      </c>
      <c r="AQ11" s="14">
        <v>49</v>
      </c>
      <c r="AR11" s="14">
        <f t="shared" si="3"/>
        <v>-49</v>
      </c>
    </row>
    <row r="12" spans="1:44">
      <c r="A12" s="68">
        <v>9</v>
      </c>
      <c r="B12" s="69" t="s">
        <v>25</v>
      </c>
      <c r="C12" s="69" t="s">
        <v>97</v>
      </c>
      <c r="D12" s="61"/>
      <c r="E12" s="61"/>
      <c r="F12" s="61"/>
      <c r="G12" s="61"/>
      <c r="H12" s="61"/>
      <c r="I12" s="61"/>
      <c r="J12" s="61"/>
      <c r="K12" s="122">
        <f t="shared" si="4"/>
        <v>0</v>
      </c>
      <c r="L12" s="13">
        <f t="shared" si="5"/>
        <v>0</v>
      </c>
      <c r="M12" s="13">
        <f t="shared" si="0"/>
        <v>0</v>
      </c>
      <c r="N12" s="13">
        <f t="shared" si="6"/>
        <v>0</v>
      </c>
      <c r="O12" s="13">
        <f t="shared" si="1"/>
        <v>0</v>
      </c>
      <c r="R12" s="14">
        <v>1</v>
      </c>
      <c r="S12" s="14">
        <v>0</v>
      </c>
      <c r="T12" s="14">
        <v>0</v>
      </c>
      <c r="U12" s="14">
        <v>0</v>
      </c>
      <c r="W12" s="70">
        <v>9</v>
      </c>
      <c r="X12" s="71" t="s">
        <v>25</v>
      </c>
      <c r="Y12" s="71" t="s">
        <v>2</v>
      </c>
      <c r="Z12" s="71">
        <f t="shared" si="2"/>
        <v>0</v>
      </c>
      <c r="AA12" s="71">
        <f t="shared" si="2"/>
        <v>1</v>
      </c>
      <c r="AB12" s="71">
        <f t="shared" si="2"/>
        <v>0</v>
      </c>
      <c r="AC12" s="71">
        <f t="shared" si="2"/>
        <v>0</v>
      </c>
      <c r="AD12" s="71">
        <f t="shared" si="2"/>
        <v>0</v>
      </c>
      <c r="AE12" s="71">
        <f t="shared" si="2"/>
        <v>0</v>
      </c>
      <c r="AF12" s="71">
        <f t="shared" si="2"/>
        <v>1</v>
      </c>
      <c r="AG12" s="71">
        <f t="shared" si="2"/>
        <v>1</v>
      </c>
      <c r="AH12" s="88">
        <f t="shared" si="7"/>
        <v>1</v>
      </c>
      <c r="AI12" s="89">
        <f t="shared" si="8"/>
        <v>0</v>
      </c>
      <c r="AJ12" s="88">
        <f t="shared" si="9"/>
        <v>0</v>
      </c>
      <c r="AK12" s="88">
        <f t="shared" si="10"/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7</v>
      </c>
      <c r="AR12" s="14">
        <f t="shared" si="3"/>
        <v>-6</v>
      </c>
    </row>
    <row r="13" spans="1:44">
      <c r="A13" s="68">
        <v>10</v>
      </c>
      <c r="B13" s="69" t="s">
        <v>26</v>
      </c>
      <c r="C13" s="69" t="s">
        <v>97</v>
      </c>
      <c r="D13" s="61"/>
      <c r="E13" s="61"/>
      <c r="F13" s="61"/>
      <c r="G13" s="61"/>
      <c r="H13" s="61"/>
      <c r="I13" s="61"/>
      <c r="J13" s="61"/>
      <c r="K13" s="122">
        <f t="shared" si="4"/>
        <v>0</v>
      </c>
      <c r="L13" s="13">
        <f t="shared" si="5"/>
        <v>0</v>
      </c>
      <c r="M13" s="13">
        <f t="shared" si="0"/>
        <v>0</v>
      </c>
      <c r="N13" s="13">
        <f t="shared" si="6"/>
        <v>0</v>
      </c>
      <c r="O13" s="13">
        <f t="shared" si="1"/>
        <v>0</v>
      </c>
      <c r="R13" s="14">
        <v>0</v>
      </c>
      <c r="S13" s="14">
        <v>0</v>
      </c>
      <c r="T13" s="14">
        <v>0</v>
      </c>
      <c r="U13" s="14">
        <v>0</v>
      </c>
      <c r="W13" s="70">
        <v>10</v>
      </c>
      <c r="X13" s="71" t="s">
        <v>26</v>
      </c>
      <c r="Y13" s="71" t="s">
        <v>2</v>
      </c>
      <c r="Z13" s="71">
        <f t="shared" si="2"/>
        <v>0</v>
      </c>
      <c r="AA13" s="71">
        <f t="shared" si="2"/>
        <v>0</v>
      </c>
      <c r="AB13" s="71">
        <f t="shared" si="2"/>
        <v>0</v>
      </c>
      <c r="AC13" s="71">
        <f t="shared" si="2"/>
        <v>1</v>
      </c>
      <c r="AD13" s="71">
        <f t="shared" si="2"/>
        <v>0</v>
      </c>
      <c r="AE13" s="71">
        <f t="shared" si="2"/>
        <v>1</v>
      </c>
      <c r="AF13" s="71">
        <f t="shared" si="2"/>
        <v>0</v>
      </c>
      <c r="AG13" s="71">
        <f t="shared" si="2"/>
        <v>1</v>
      </c>
      <c r="AH13" s="88">
        <f t="shared" si="7"/>
        <v>1</v>
      </c>
      <c r="AI13" s="89">
        <f t="shared" si="8"/>
        <v>0</v>
      </c>
      <c r="AJ13" s="88">
        <f t="shared" si="9"/>
        <v>0</v>
      </c>
      <c r="AK13" s="88">
        <f t="shared" si="10"/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7</v>
      </c>
      <c r="AR13" s="14">
        <f t="shared" si="3"/>
        <v>-6</v>
      </c>
    </row>
    <row r="14" spans="1:44">
      <c r="A14" s="68">
        <v>11</v>
      </c>
      <c r="B14" s="69" t="s">
        <v>27</v>
      </c>
      <c r="C14" s="69" t="s">
        <v>97</v>
      </c>
      <c r="D14" s="61"/>
      <c r="E14" s="61"/>
      <c r="F14" s="61"/>
      <c r="G14" s="61">
        <v>1</v>
      </c>
      <c r="H14" s="61"/>
      <c r="I14" s="61"/>
      <c r="J14" s="61">
        <v>1</v>
      </c>
      <c r="K14" s="122">
        <f t="shared" si="4"/>
        <v>1</v>
      </c>
      <c r="L14" s="13">
        <f t="shared" si="5"/>
        <v>1</v>
      </c>
      <c r="M14" s="13">
        <f t="shared" si="0"/>
        <v>0</v>
      </c>
      <c r="N14" s="13">
        <f t="shared" si="6"/>
        <v>1</v>
      </c>
      <c r="O14" s="13">
        <f t="shared" si="1"/>
        <v>1</v>
      </c>
      <c r="R14" s="14">
        <v>4</v>
      </c>
      <c r="S14" s="14">
        <v>0</v>
      </c>
      <c r="T14" s="14">
        <v>0</v>
      </c>
      <c r="U14" s="14">
        <v>0</v>
      </c>
      <c r="W14" s="70">
        <v>11</v>
      </c>
      <c r="X14" s="71" t="s">
        <v>27</v>
      </c>
      <c r="Y14" s="71" t="s">
        <v>2</v>
      </c>
      <c r="Z14" s="71">
        <f t="shared" si="2"/>
        <v>0</v>
      </c>
      <c r="AA14" s="71">
        <f t="shared" si="2"/>
        <v>0</v>
      </c>
      <c r="AB14" s="71">
        <f t="shared" si="2"/>
        <v>1</v>
      </c>
      <c r="AC14" s="71">
        <f t="shared" si="2"/>
        <v>8</v>
      </c>
      <c r="AD14" s="71">
        <f t="shared" si="2"/>
        <v>1</v>
      </c>
      <c r="AE14" s="71">
        <f t="shared" si="2"/>
        <v>6</v>
      </c>
      <c r="AF14" s="71">
        <f t="shared" si="2"/>
        <v>2</v>
      </c>
      <c r="AG14" s="71">
        <f t="shared" si="2"/>
        <v>9</v>
      </c>
      <c r="AH14" s="88">
        <f t="shared" si="7"/>
        <v>9</v>
      </c>
      <c r="AI14" s="89">
        <f t="shared" si="8"/>
        <v>0</v>
      </c>
      <c r="AJ14" s="88">
        <f t="shared" si="9"/>
        <v>0</v>
      </c>
      <c r="AK14" s="88">
        <f t="shared" si="10"/>
        <v>0</v>
      </c>
      <c r="AM14" s="14">
        <v>3</v>
      </c>
      <c r="AN14" s="14">
        <v>0</v>
      </c>
      <c r="AO14" s="14">
        <v>0</v>
      </c>
      <c r="AP14" s="14">
        <v>0</v>
      </c>
      <c r="AQ14" s="14">
        <v>44</v>
      </c>
      <c r="AR14" s="14">
        <f t="shared" si="3"/>
        <v>-35</v>
      </c>
    </row>
    <row r="15" spans="1:44">
      <c r="A15" s="68">
        <v>12</v>
      </c>
      <c r="B15" s="69" t="s">
        <v>28</v>
      </c>
      <c r="C15" s="69" t="s">
        <v>97</v>
      </c>
      <c r="D15" s="61"/>
      <c r="E15" s="61"/>
      <c r="F15" s="61"/>
      <c r="G15" s="61"/>
      <c r="H15" s="61"/>
      <c r="I15" s="61"/>
      <c r="J15" s="61"/>
      <c r="K15" s="122">
        <f t="shared" si="4"/>
        <v>0</v>
      </c>
      <c r="L15" s="13">
        <f t="shared" si="5"/>
        <v>0</v>
      </c>
      <c r="M15" s="13">
        <f t="shared" si="0"/>
        <v>0</v>
      </c>
      <c r="N15" s="13">
        <f t="shared" si="6"/>
        <v>0</v>
      </c>
      <c r="O15" s="13">
        <f t="shared" si="1"/>
        <v>0</v>
      </c>
      <c r="R15" s="14">
        <v>1</v>
      </c>
      <c r="S15" s="14">
        <v>0</v>
      </c>
      <c r="T15" s="14">
        <v>0</v>
      </c>
      <c r="U15" s="14">
        <v>0</v>
      </c>
      <c r="W15" s="70">
        <v>12</v>
      </c>
      <c r="X15" s="71" t="s">
        <v>28</v>
      </c>
      <c r="Y15" s="71" t="s">
        <v>2</v>
      </c>
      <c r="Z15" s="71">
        <f t="shared" si="2"/>
        <v>0</v>
      </c>
      <c r="AA15" s="71">
        <f t="shared" si="2"/>
        <v>0</v>
      </c>
      <c r="AB15" s="71">
        <f t="shared" si="2"/>
        <v>2</v>
      </c>
      <c r="AC15" s="71">
        <f t="shared" si="2"/>
        <v>0</v>
      </c>
      <c r="AD15" s="71">
        <f t="shared" si="2"/>
        <v>2</v>
      </c>
      <c r="AE15" s="71">
        <f t="shared" si="2"/>
        <v>0</v>
      </c>
      <c r="AF15" s="71">
        <f t="shared" si="2"/>
        <v>0</v>
      </c>
      <c r="AG15" s="71">
        <f t="shared" si="2"/>
        <v>2</v>
      </c>
      <c r="AH15" s="88">
        <f t="shared" si="7"/>
        <v>2</v>
      </c>
      <c r="AI15" s="89">
        <f t="shared" si="8"/>
        <v>0</v>
      </c>
      <c r="AJ15" s="88">
        <f t="shared" si="9"/>
        <v>0</v>
      </c>
      <c r="AK15" s="88">
        <f t="shared" si="10"/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4</v>
      </c>
      <c r="AR15" s="14">
        <f t="shared" si="3"/>
        <v>-2</v>
      </c>
    </row>
    <row r="16" spans="1:44">
      <c r="A16" s="68">
        <v>13</v>
      </c>
      <c r="B16" s="69" t="s">
        <v>29</v>
      </c>
      <c r="C16" s="69" t="s">
        <v>97</v>
      </c>
      <c r="D16" s="61"/>
      <c r="E16" s="61"/>
      <c r="F16" s="61"/>
      <c r="G16" s="61"/>
      <c r="H16" s="61"/>
      <c r="I16" s="61"/>
      <c r="J16" s="61"/>
      <c r="K16" s="122">
        <f t="shared" si="4"/>
        <v>0</v>
      </c>
      <c r="L16" s="13">
        <f t="shared" si="5"/>
        <v>0</v>
      </c>
      <c r="M16" s="13">
        <f t="shared" si="0"/>
        <v>0</v>
      </c>
      <c r="N16" s="13">
        <f t="shared" si="6"/>
        <v>0</v>
      </c>
      <c r="O16" s="13">
        <f t="shared" si="1"/>
        <v>0</v>
      </c>
      <c r="R16" s="14">
        <v>0</v>
      </c>
      <c r="S16" s="14">
        <v>0</v>
      </c>
      <c r="T16" s="14">
        <v>0</v>
      </c>
      <c r="U16" s="14">
        <v>0</v>
      </c>
      <c r="W16" s="70">
        <v>13</v>
      </c>
      <c r="X16" s="71" t="s">
        <v>29</v>
      </c>
      <c r="Y16" s="71" t="s">
        <v>2</v>
      </c>
      <c r="Z16" s="71">
        <f t="shared" si="2"/>
        <v>0</v>
      </c>
      <c r="AA16" s="71">
        <f t="shared" si="2"/>
        <v>0</v>
      </c>
      <c r="AB16" s="71">
        <f t="shared" si="2"/>
        <v>0</v>
      </c>
      <c r="AC16" s="71">
        <f t="shared" si="2"/>
        <v>0</v>
      </c>
      <c r="AD16" s="71">
        <f t="shared" si="2"/>
        <v>0</v>
      </c>
      <c r="AE16" s="71">
        <f t="shared" si="2"/>
        <v>0</v>
      </c>
      <c r="AF16" s="71">
        <f t="shared" si="2"/>
        <v>0</v>
      </c>
      <c r="AG16" s="71">
        <f t="shared" si="2"/>
        <v>0</v>
      </c>
      <c r="AH16" s="88">
        <f t="shared" si="7"/>
        <v>0</v>
      </c>
      <c r="AI16" s="89">
        <f t="shared" si="8"/>
        <v>0</v>
      </c>
      <c r="AJ16" s="88">
        <f t="shared" si="9"/>
        <v>0</v>
      </c>
      <c r="AK16" s="88">
        <f t="shared" si="10"/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f t="shared" si="3"/>
        <v>0</v>
      </c>
    </row>
    <row r="17" spans="1:44">
      <c r="A17" s="68">
        <v>14</v>
      </c>
      <c r="B17" s="69" t="s">
        <v>30</v>
      </c>
      <c r="C17" s="69" t="s">
        <v>97</v>
      </c>
      <c r="D17" s="61"/>
      <c r="E17" s="61"/>
      <c r="F17" s="61"/>
      <c r="G17" s="61"/>
      <c r="H17" s="61"/>
      <c r="I17" s="61"/>
      <c r="J17" s="61"/>
      <c r="K17" s="122">
        <f t="shared" si="4"/>
        <v>0</v>
      </c>
      <c r="L17" s="13">
        <f t="shared" si="5"/>
        <v>0</v>
      </c>
      <c r="M17" s="13">
        <f t="shared" si="0"/>
        <v>0</v>
      </c>
      <c r="N17" s="13">
        <f t="shared" si="6"/>
        <v>0</v>
      </c>
      <c r="O17" s="13">
        <f t="shared" si="1"/>
        <v>0</v>
      </c>
      <c r="R17" s="14">
        <v>0</v>
      </c>
      <c r="S17" s="14">
        <v>0</v>
      </c>
      <c r="T17" s="14">
        <v>0</v>
      </c>
      <c r="U17" s="14">
        <v>0</v>
      </c>
      <c r="W17" s="70">
        <v>14</v>
      </c>
      <c r="X17" s="71" t="s">
        <v>30</v>
      </c>
      <c r="Y17" s="71" t="s">
        <v>2</v>
      </c>
      <c r="Z17" s="71">
        <f t="shared" si="2"/>
        <v>0</v>
      </c>
      <c r="AA17" s="71">
        <f t="shared" si="2"/>
        <v>0</v>
      </c>
      <c r="AB17" s="71">
        <f t="shared" si="2"/>
        <v>0</v>
      </c>
      <c r="AC17" s="71">
        <f t="shared" si="2"/>
        <v>1</v>
      </c>
      <c r="AD17" s="71">
        <f t="shared" si="2"/>
        <v>0</v>
      </c>
      <c r="AE17" s="71">
        <f t="shared" si="2"/>
        <v>0</v>
      </c>
      <c r="AF17" s="71">
        <f t="shared" si="2"/>
        <v>0</v>
      </c>
      <c r="AG17" s="71">
        <f t="shared" si="2"/>
        <v>0</v>
      </c>
      <c r="AH17" s="88">
        <f t="shared" si="7"/>
        <v>1</v>
      </c>
      <c r="AI17" s="89">
        <f t="shared" si="8"/>
        <v>1</v>
      </c>
      <c r="AJ17" s="88">
        <f t="shared" si="9"/>
        <v>0</v>
      </c>
      <c r="AK17" s="88">
        <f t="shared" si="10"/>
        <v>1</v>
      </c>
      <c r="AM17" s="14">
        <v>0</v>
      </c>
      <c r="AN17" s="14">
        <v>0</v>
      </c>
      <c r="AO17" s="14">
        <v>0</v>
      </c>
      <c r="AP17" s="14">
        <v>0</v>
      </c>
      <c r="AQ17" s="14">
        <v>3</v>
      </c>
      <c r="AR17" s="14">
        <f t="shared" si="3"/>
        <v>-3</v>
      </c>
    </row>
    <row r="18" spans="1:44">
      <c r="A18" s="68">
        <v>15</v>
      </c>
      <c r="B18" s="69" t="s">
        <v>31</v>
      </c>
      <c r="C18" s="69" t="s">
        <v>97</v>
      </c>
      <c r="D18" s="61"/>
      <c r="E18" s="61"/>
      <c r="F18" s="61"/>
      <c r="G18" s="61"/>
      <c r="H18" s="61"/>
      <c r="I18" s="61"/>
      <c r="J18" s="61"/>
      <c r="K18" s="122">
        <f t="shared" si="4"/>
        <v>0</v>
      </c>
      <c r="L18" s="13">
        <f t="shared" si="5"/>
        <v>0</v>
      </c>
      <c r="M18" s="13">
        <f t="shared" si="0"/>
        <v>0</v>
      </c>
      <c r="N18" s="13">
        <f t="shared" si="6"/>
        <v>0</v>
      </c>
      <c r="O18" s="13">
        <f t="shared" si="1"/>
        <v>0</v>
      </c>
      <c r="R18" s="14">
        <v>2</v>
      </c>
      <c r="S18" s="14">
        <v>0</v>
      </c>
      <c r="T18" s="14">
        <v>0</v>
      </c>
      <c r="U18" s="14">
        <v>0</v>
      </c>
      <c r="W18" s="70">
        <v>15</v>
      </c>
      <c r="X18" s="71" t="s">
        <v>31</v>
      </c>
      <c r="Y18" s="71" t="s">
        <v>2</v>
      </c>
      <c r="Z18" s="71">
        <f t="shared" si="2"/>
        <v>0</v>
      </c>
      <c r="AA18" s="71">
        <f t="shared" si="2"/>
        <v>0</v>
      </c>
      <c r="AB18" s="71">
        <f t="shared" si="2"/>
        <v>0</v>
      </c>
      <c r="AC18" s="71">
        <f t="shared" si="2"/>
        <v>1</v>
      </c>
      <c r="AD18" s="71">
        <f t="shared" si="2"/>
        <v>0</v>
      </c>
      <c r="AE18" s="71">
        <f t="shared" si="2"/>
        <v>1</v>
      </c>
      <c r="AF18" s="71">
        <f t="shared" si="2"/>
        <v>0</v>
      </c>
      <c r="AG18" s="71">
        <f t="shared" si="2"/>
        <v>1</v>
      </c>
      <c r="AH18" s="88">
        <f t="shared" si="7"/>
        <v>1</v>
      </c>
      <c r="AI18" s="89">
        <f t="shared" si="8"/>
        <v>0</v>
      </c>
      <c r="AJ18" s="88">
        <f t="shared" si="9"/>
        <v>0</v>
      </c>
      <c r="AK18" s="88">
        <f t="shared" si="10"/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5</v>
      </c>
      <c r="AR18" s="14">
        <f t="shared" si="3"/>
        <v>-4</v>
      </c>
    </row>
    <row r="19" spans="1:44">
      <c r="A19" s="68">
        <v>16</v>
      </c>
      <c r="B19" s="69" t="s">
        <v>32</v>
      </c>
      <c r="C19" s="69" t="s">
        <v>97</v>
      </c>
      <c r="D19" s="61"/>
      <c r="E19" s="61"/>
      <c r="F19" s="61"/>
      <c r="G19" s="61"/>
      <c r="H19" s="61"/>
      <c r="I19" s="61"/>
      <c r="J19" s="61"/>
      <c r="K19" s="122">
        <f t="shared" si="4"/>
        <v>0</v>
      </c>
      <c r="L19" s="13">
        <f t="shared" si="5"/>
        <v>0</v>
      </c>
      <c r="M19" s="13">
        <f t="shared" si="0"/>
        <v>0</v>
      </c>
      <c r="N19" s="13">
        <f t="shared" si="6"/>
        <v>0</v>
      </c>
      <c r="O19" s="13">
        <f t="shared" si="1"/>
        <v>0</v>
      </c>
      <c r="R19" s="14">
        <v>0</v>
      </c>
      <c r="S19" s="14">
        <v>0</v>
      </c>
      <c r="T19" s="14">
        <v>0</v>
      </c>
      <c r="U19" s="14">
        <v>0</v>
      </c>
      <c r="W19" s="70">
        <v>16</v>
      </c>
      <c r="X19" s="71" t="s">
        <v>32</v>
      </c>
      <c r="Y19" s="71" t="s">
        <v>2</v>
      </c>
      <c r="Z19" s="71">
        <f t="shared" si="2"/>
        <v>0</v>
      </c>
      <c r="AA19" s="71">
        <f t="shared" si="2"/>
        <v>0</v>
      </c>
      <c r="AB19" s="71">
        <f t="shared" si="2"/>
        <v>0</v>
      </c>
      <c r="AC19" s="71">
        <f t="shared" si="2"/>
        <v>0</v>
      </c>
      <c r="AD19" s="71">
        <f t="shared" si="2"/>
        <v>0</v>
      </c>
      <c r="AE19" s="71">
        <f t="shared" si="2"/>
        <v>0</v>
      </c>
      <c r="AF19" s="71">
        <f t="shared" si="2"/>
        <v>0</v>
      </c>
      <c r="AG19" s="71">
        <f t="shared" si="2"/>
        <v>0</v>
      </c>
      <c r="AH19" s="88">
        <f t="shared" si="7"/>
        <v>0</v>
      </c>
      <c r="AI19" s="89">
        <f t="shared" si="8"/>
        <v>0</v>
      </c>
      <c r="AJ19" s="88">
        <f t="shared" si="9"/>
        <v>0</v>
      </c>
      <c r="AK19" s="88">
        <f t="shared" si="10"/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f t="shared" si="3"/>
        <v>0</v>
      </c>
    </row>
    <row r="20" spans="1:44">
      <c r="A20" s="68">
        <v>17</v>
      </c>
      <c r="B20" s="69" t="s">
        <v>33</v>
      </c>
      <c r="C20" s="69" t="s">
        <v>97</v>
      </c>
      <c r="D20" s="61"/>
      <c r="E20" s="61"/>
      <c r="F20" s="61"/>
      <c r="G20" s="61"/>
      <c r="H20" s="61"/>
      <c r="I20" s="61"/>
      <c r="J20" s="61"/>
      <c r="K20" s="122">
        <f t="shared" si="4"/>
        <v>0</v>
      </c>
      <c r="L20" s="13">
        <f t="shared" si="5"/>
        <v>0</v>
      </c>
      <c r="M20" s="13">
        <f t="shared" si="0"/>
        <v>0</v>
      </c>
      <c r="N20" s="13">
        <f t="shared" si="6"/>
        <v>0</v>
      </c>
      <c r="O20" s="13">
        <f t="shared" si="1"/>
        <v>0</v>
      </c>
      <c r="R20" s="14">
        <v>1</v>
      </c>
      <c r="S20" s="14">
        <v>0</v>
      </c>
      <c r="T20" s="14">
        <v>0</v>
      </c>
      <c r="U20" s="14">
        <v>0</v>
      </c>
      <c r="W20" s="70">
        <v>17</v>
      </c>
      <c r="X20" s="71" t="s">
        <v>33</v>
      </c>
      <c r="Y20" s="71" t="s">
        <v>2</v>
      </c>
      <c r="Z20" s="71">
        <f t="shared" ref="Z20:AG27" si="11">SUMIF($B$4:$B$327,$B20,D$4:D$327)</f>
        <v>0</v>
      </c>
      <c r="AA20" s="71">
        <f t="shared" si="11"/>
        <v>1</v>
      </c>
      <c r="AB20" s="71">
        <f t="shared" si="11"/>
        <v>0</v>
      </c>
      <c r="AC20" s="71">
        <f t="shared" si="11"/>
        <v>1</v>
      </c>
      <c r="AD20" s="71">
        <f t="shared" si="11"/>
        <v>0</v>
      </c>
      <c r="AE20" s="71">
        <f t="shared" si="11"/>
        <v>1</v>
      </c>
      <c r="AF20" s="71">
        <f t="shared" si="11"/>
        <v>1</v>
      </c>
      <c r="AG20" s="71">
        <v>2</v>
      </c>
      <c r="AH20" s="88">
        <f t="shared" si="7"/>
        <v>2</v>
      </c>
      <c r="AI20" s="89">
        <f t="shared" si="8"/>
        <v>0</v>
      </c>
      <c r="AJ20" s="88">
        <f t="shared" si="9"/>
        <v>0</v>
      </c>
      <c r="AK20" s="88">
        <f t="shared" si="10"/>
        <v>0</v>
      </c>
      <c r="AM20" s="14">
        <v>3</v>
      </c>
      <c r="AN20" s="14">
        <v>0</v>
      </c>
      <c r="AO20" s="14">
        <v>0</v>
      </c>
      <c r="AP20" s="14">
        <v>0</v>
      </c>
      <c r="AQ20" s="14">
        <v>20</v>
      </c>
      <c r="AR20" s="14">
        <f t="shared" si="3"/>
        <v>-18</v>
      </c>
    </row>
    <row r="21" spans="1:44">
      <c r="A21" s="68">
        <v>18</v>
      </c>
      <c r="B21" s="69" t="s">
        <v>34</v>
      </c>
      <c r="C21" s="69" t="s">
        <v>97</v>
      </c>
      <c r="D21" s="61"/>
      <c r="E21" s="61"/>
      <c r="F21" s="61"/>
      <c r="G21" s="61">
        <v>1</v>
      </c>
      <c r="H21" s="61"/>
      <c r="I21" s="61">
        <v>1</v>
      </c>
      <c r="J21" s="61"/>
      <c r="K21" s="122">
        <f t="shared" si="4"/>
        <v>1</v>
      </c>
      <c r="L21" s="13">
        <f t="shared" si="5"/>
        <v>1</v>
      </c>
      <c r="M21" s="13">
        <f t="shared" si="0"/>
        <v>0</v>
      </c>
      <c r="N21" s="13">
        <f t="shared" si="6"/>
        <v>2</v>
      </c>
      <c r="O21" s="13">
        <f t="shared" si="1"/>
        <v>2</v>
      </c>
      <c r="R21" s="14">
        <v>0</v>
      </c>
      <c r="S21" s="14">
        <v>0</v>
      </c>
      <c r="T21" s="14">
        <v>0</v>
      </c>
      <c r="U21" s="14">
        <v>0</v>
      </c>
      <c r="W21" s="70">
        <v>18</v>
      </c>
      <c r="X21" s="71" t="s">
        <v>34</v>
      </c>
      <c r="Y21" s="71" t="s">
        <v>2</v>
      </c>
      <c r="Z21" s="71">
        <f t="shared" si="11"/>
        <v>0</v>
      </c>
      <c r="AA21" s="71">
        <f t="shared" si="11"/>
        <v>0</v>
      </c>
      <c r="AB21" s="71">
        <f t="shared" si="11"/>
        <v>0</v>
      </c>
      <c r="AC21" s="71">
        <f t="shared" si="11"/>
        <v>1</v>
      </c>
      <c r="AD21" s="71">
        <f t="shared" si="11"/>
        <v>0</v>
      </c>
      <c r="AE21" s="71">
        <f t="shared" si="11"/>
        <v>1</v>
      </c>
      <c r="AF21" s="71">
        <f t="shared" si="11"/>
        <v>0</v>
      </c>
      <c r="AG21" s="71">
        <f t="shared" si="11"/>
        <v>1</v>
      </c>
      <c r="AH21" s="88">
        <f t="shared" si="7"/>
        <v>1</v>
      </c>
      <c r="AI21" s="89">
        <f t="shared" si="8"/>
        <v>0</v>
      </c>
      <c r="AJ21" s="88">
        <f t="shared" si="9"/>
        <v>0</v>
      </c>
      <c r="AK21" s="88">
        <f t="shared" si="10"/>
        <v>0</v>
      </c>
      <c r="AM21" s="14">
        <v>4</v>
      </c>
      <c r="AN21" s="14">
        <v>0</v>
      </c>
      <c r="AO21" s="14">
        <v>0</v>
      </c>
      <c r="AP21" s="14">
        <v>0</v>
      </c>
      <c r="AQ21" s="14">
        <v>10</v>
      </c>
      <c r="AR21" s="14">
        <f t="shared" si="3"/>
        <v>-9</v>
      </c>
    </row>
    <row r="22" spans="1:44">
      <c r="A22" s="68">
        <v>19</v>
      </c>
      <c r="B22" s="69" t="s">
        <v>35</v>
      </c>
      <c r="C22" s="69" t="s">
        <v>97</v>
      </c>
      <c r="D22" s="61"/>
      <c r="E22" s="61"/>
      <c r="F22" s="61"/>
      <c r="G22" s="61"/>
      <c r="H22" s="61"/>
      <c r="I22" s="61"/>
      <c r="J22" s="61"/>
      <c r="K22" s="122">
        <f t="shared" si="4"/>
        <v>0</v>
      </c>
      <c r="L22" s="13">
        <f t="shared" si="5"/>
        <v>0</v>
      </c>
      <c r="M22" s="13">
        <f t="shared" si="0"/>
        <v>0</v>
      </c>
      <c r="N22" s="13">
        <f t="shared" si="6"/>
        <v>0</v>
      </c>
      <c r="O22" s="13">
        <f t="shared" si="1"/>
        <v>0</v>
      </c>
      <c r="R22" s="14">
        <v>0</v>
      </c>
      <c r="S22" s="14">
        <v>0</v>
      </c>
      <c r="T22" s="14">
        <v>0</v>
      </c>
      <c r="U22" s="14">
        <v>0</v>
      </c>
      <c r="W22" s="70">
        <v>19</v>
      </c>
      <c r="X22" s="71" t="s">
        <v>35</v>
      </c>
      <c r="Y22" s="71" t="s">
        <v>2</v>
      </c>
      <c r="Z22" s="71">
        <f t="shared" si="11"/>
        <v>0</v>
      </c>
      <c r="AA22" s="71">
        <f t="shared" si="11"/>
        <v>0</v>
      </c>
      <c r="AB22" s="71">
        <f t="shared" si="11"/>
        <v>0</v>
      </c>
      <c r="AC22" s="71">
        <f t="shared" si="11"/>
        <v>0</v>
      </c>
      <c r="AD22" s="71">
        <f t="shared" si="11"/>
        <v>0</v>
      </c>
      <c r="AE22" s="71">
        <f t="shared" si="11"/>
        <v>0</v>
      </c>
      <c r="AF22" s="71">
        <f t="shared" si="11"/>
        <v>0</v>
      </c>
      <c r="AG22" s="71">
        <f t="shared" si="11"/>
        <v>0</v>
      </c>
      <c r="AH22" s="88">
        <f t="shared" si="7"/>
        <v>0</v>
      </c>
      <c r="AI22" s="89">
        <f t="shared" si="8"/>
        <v>0</v>
      </c>
      <c r="AJ22" s="88">
        <f t="shared" si="9"/>
        <v>0</v>
      </c>
      <c r="AK22" s="88">
        <f t="shared" si="10"/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3</v>
      </c>
      <c r="AR22" s="14">
        <f t="shared" si="3"/>
        <v>-3</v>
      </c>
    </row>
    <row r="23" spans="1:44">
      <c r="A23" s="68">
        <v>20</v>
      </c>
      <c r="B23" s="69" t="s">
        <v>36</v>
      </c>
      <c r="C23" s="69" t="s">
        <v>97</v>
      </c>
      <c r="D23" s="61"/>
      <c r="E23" s="61"/>
      <c r="F23" s="61">
        <v>1</v>
      </c>
      <c r="G23" s="61"/>
      <c r="H23" s="61">
        <v>1</v>
      </c>
      <c r="I23" s="61"/>
      <c r="J23" s="61"/>
      <c r="K23" s="122">
        <f t="shared" si="4"/>
        <v>1</v>
      </c>
      <c r="L23" s="13">
        <f t="shared" si="5"/>
        <v>1</v>
      </c>
      <c r="M23" s="13">
        <f t="shared" si="0"/>
        <v>0</v>
      </c>
      <c r="N23" s="13">
        <f t="shared" si="6"/>
        <v>2</v>
      </c>
      <c r="O23" s="13">
        <f t="shared" si="1"/>
        <v>2</v>
      </c>
      <c r="R23" s="14">
        <v>2</v>
      </c>
      <c r="S23" s="14">
        <v>0</v>
      </c>
      <c r="T23" s="14">
        <v>0</v>
      </c>
      <c r="U23" s="14">
        <v>0</v>
      </c>
      <c r="W23" s="70">
        <v>20</v>
      </c>
      <c r="X23" s="71" t="s">
        <v>36</v>
      </c>
      <c r="Y23" s="71" t="s">
        <v>2</v>
      </c>
      <c r="Z23" s="71">
        <f t="shared" si="11"/>
        <v>0</v>
      </c>
      <c r="AA23" s="71">
        <f t="shared" si="11"/>
        <v>0</v>
      </c>
      <c r="AB23" s="71">
        <f t="shared" si="11"/>
        <v>1</v>
      </c>
      <c r="AC23" s="71">
        <f t="shared" si="11"/>
        <v>0</v>
      </c>
      <c r="AD23" s="71">
        <f t="shared" si="11"/>
        <v>1</v>
      </c>
      <c r="AE23" s="71">
        <f t="shared" si="11"/>
        <v>0</v>
      </c>
      <c r="AF23" s="71">
        <f t="shared" si="11"/>
        <v>0</v>
      </c>
      <c r="AG23" s="71">
        <f t="shared" si="11"/>
        <v>1</v>
      </c>
      <c r="AH23" s="88">
        <f t="shared" si="7"/>
        <v>1</v>
      </c>
      <c r="AI23" s="89">
        <f t="shared" si="8"/>
        <v>0</v>
      </c>
      <c r="AJ23" s="88">
        <f t="shared" si="9"/>
        <v>0</v>
      </c>
      <c r="AK23" s="88">
        <f t="shared" si="10"/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26</v>
      </c>
      <c r="AR23" s="14">
        <f t="shared" si="3"/>
        <v>-25</v>
      </c>
    </row>
    <row r="24" spans="1:44">
      <c r="A24" s="68">
        <v>21</v>
      </c>
      <c r="B24" s="69" t="s">
        <v>37</v>
      </c>
      <c r="C24" s="69" t="s">
        <v>97</v>
      </c>
      <c r="D24" s="61"/>
      <c r="E24" s="61"/>
      <c r="F24" s="61"/>
      <c r="G24" s="61"/>
      <c r="H24" s="61"/>
      <c r="I24" s="61"/>
      <c r="J24" s="61"/>
      <c r="K24" s="122">
        <f t="shared" si="4"/>
        <v>0</v>
      </c>
      <c r="L24" s="13">
        <f t="shared" si="5"/>
        <v>0</v>
      </c>
      <c r="M24" s="13">
        <f t="shared" si="0"/>
        <v>0</v>
      </c>
      <c r="N24" s="13">
        <f t="shared" si="6"/>
        <v>0</v>
      </c>
      <c r="O24" s="13">
        <f t="shared" si="1"/>
        <v>0</v>
      </c>
      <c r="R24" s="14">
        <v>0</v>
      </c>
      <c r="S24" s="14">
        <v>0</v>
      </c>
      <c r="T24" s="14">
        <v>0</v>
      </c>
      <c r="U24" s="14">
        <v>0</v>
      </c>
      <c r="W24" s="70">
        <v>21</v>
      </c>
      <c r="X24" s="71" t="s">
        <v>37</v>
      </c>
      <c r="Y24" s="71" t="s">
        <v>2</v>
      </c>
      <c r="Z24" s="71">
        <f t="shared" si="11"/>
        <v>0</v>
      </c>
      <c r="AA24" s="71">
        <f t="shared" si="11"/>
        <v>0</v>
      </c>
      <c r="AB24" s="71">
        <f t="shared" si="11"/>
        <v>0</v>
      </c>
      <c r="AC24" s="71">
        <f t="shared" si="11"/>
        <v>0</v>
      </c>
      <c r="AD24" s="71">
        <f t="shared" si="11"/>
        <v>0</v>
      </c>
      <c r="AE24" s="71">
        <f t="shared" si="11"/>
        <v>0</v>
      </c>
      <c r="AF24" s="71">
        <f t="shared" si="11"/>
        <v>0</v>
      </c>
      <c r="AG24" s="71">
        <f t="shared" si="11"/>
        <v>0</v>
      </c>
      <c r="AH24" s="88">
        <f t="shared" si="7"/>
        <v>0</v>
      </c>
      <c r="AI24" s="89">
        <f t="shared" si="8"/>
        <v>0</v>
      </c>
      <c r="AJ24" s="88">
        <f t="shared" si="9"/>
        <v>0</v>
      </c>
      <c r="AK24" s="88">
        <f t="shared" si="10"/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6</v>
      </c>
      <c r="AR24" s="14">
        <f t="shared" si="3"/>
        <v>-6</v>
      </c>
    </row>
    <row r="25" spans="1:44">
      <c r="A25" s="68">
        <v>22</v>
      </c>
      <c r="B25" s="69" t="s">
        <v>38</v>
      </c>
      <c r="C25" s="69" t="s">
        <v>97</v>
      </c>
      <c r="D25" s="61"/>
      <c r="E25" s="61"/>
      <c r="F25" s="61"/>
      <c r="G25" s="61"/>
      <c r="H25" s="61"/>
      <c r="I25" s="61"/>
      <c r="J25" s="61"/>
      <c r="K25" s="122">
        <f t="shared" si="4"/>
        <v>0</v>
      </c>
      <c r="L25" s="13">
        <f t="shared" si="5"/>
        <v>0</v>
      </c>
      <c r="M25" s="13">
        <f t="shared" si="0"/>
        <v>0</v>
      </c>
      <c r="N25" s="13">
        <f t="shared" si="6"/>
        <v>0</v>
      </c>
      <c r="O25" s="13">
        <f t="shared" si="1"/>
        <v>0</v>
      </c>
      <c r="R25" s="14">
        <v>0</v>
      </c>
      <c r="S25" s="14">
        <v>0</v>
      </c>
      <c r="T25" s="14">
        <v>0</v>
      </c>
      <c r="U25" s="14">
        <v>0</v>
      </c>
      <c r="W25" s="70">
        <v>22</v>
      </c>
      <c r="X25" s="71" t="s">
        <v>38</v>
      </c>
      <c r="Y25" s="71" t="s">
        <v>2</v>
      </c>
      <c r="Z25" s="71">
        <f t="shared" si="11"/>
        <v>1</v>
      </c>
      <c r="AA25" s="71">
        <f t="shared" si="11"/>
        <v>0</v>
      </c>
      <c r="AB25" s="71">
        <f t="shared" si="11"/>
        <v>1</v>
      </c>
      <c r="AC25" s="71">
        <f t="shared" si="11"/>
        <v>1</v>
      </c>
      <c r="AD25" s="71">
        <f t="shared" si="11"/>
        <v>1</v>
      </c>
      <c r="AE25" s="71">
        <f t="shared" si="11"/>
        <v>0</v>
      </c>
      <c r="AF25" s="71">
        <f t="shared" si="11"/>
        <v>1</v>
      </c>
      <c r="AG25" s="71">
        <f t="shared" si="11"/>
        <v>2</v>
      </c>
      <c r="AH25" s="88">
        <f t="shared" si="7"/>
        <v>3</v>
      </c>
      <c r="AI25" s="89">
        <f t="shared" si="8"/>
        <v>1</v>
      </c>
      <c r="AJ25" s="88">
        <f t="shared" si="9"/>
        <v>1</v>
      </c>
      <c r="AK25" s="88">
        <f t="shared" si="10"/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16</v>
      </c>
      <c r="AR25" s="14">
        <f t="shared" si="3"/>
        <v>-14</v>
      </c>
    </row>
    <row r="26" spans="1:44">
      <c r="A26" s="68">
        <v>23</v>
      </c>
      <c r="B26" s="69" t="s">
        <v>39</v>
      </c>
      <c r="C26" s="69" t="s">
        <v>97</v>
      </c>
      <c r="D26" s="61"/>
      <c r="E26" s="61"/>
      <c r="F26" s="61"/>
      <c r="G26" s="61"/>
      <c r="H26" s="61"/>
      <c r="I26" s="61"/>
      <c r="J26" s="61"/>
      <c r="K26" s="122">
        <f t="shared" si="4"/>
        <v>0</v>
      </c>
      <c r="L26" s="13">
        <f t="shared" si="5"/>
        <v>0</v>
      </c>
      <c r="M26" s="13">
        <f t="shared" si="0"/>
        <v>0</v>
      </c>
      <c r="N26" s="13">
        <f t="shared" si="6"/>
        <v>0</v>
      </c>
      <c r="O26" s="13">
        <f t="shared" si="1"/>
        <v>0</v>
      </c>
      <c r="R26" s="14">
        <v>0</v>
      </c>
      <c r="S26" s="14">
        <v>0</v>
      </c>
      <c r="T26" s="14">
        <v>0</v>
      </c>
      <c r="U26" s="14">
        <v>0</v>
      </c>
      <c r="W26" s="70">
        <v>23</v>
      </c>
      <c r="X26" s="71" t="s">
        <v>39</v>
      </c>
      <c r="Y26" s="71" t="s">
        <v>2</v>
      </c>
      <c r="Z26" s="71">
        <f t="shared" si="11"/>
        <v>0</v>
      </c>
      <c r="AA26" s="71">
        <f t="shared" si="11"/>
        <v>0</v>
      </c>
      <c r="AB26" s="71">
        <f t="shared" si="11"/>
        <v>0</v>
      </c>
      <c r="AC26" s="71">
        <f t="shared" si="11"/>
        <v>0</v>
      </c>
      <c r="AD26" s="71">
        <f t="shared" si="11"/>
        <v>0</v>
      </c>
      <c r="AE26" s="71">
        <f t="shared" si="11"/>
        <v>0</v>
      </c>
      <c r="AF26" s="71">
        <f t="shared" si="11"/>
        <v>0</v>
      </c>
      <c r="AG26" s="71">
        <f t="shared" si="11"/>
        <v>0</v>
      </c>
      <c r="AH26" s="88">
        <f t="shared" si="7"/>
        <v>0</v>
      </c>
      <c r="AI26" s="89">
        <f t="shared" si="8"/>
        <v>0</v>
      </c>
      <c r="AJ26" s="88">
        <f t="shared" si="9"/>
        <v>0</v>
      </c>
      <c r="AK26" s="88">
        <f t="shared" si="10"/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6</v>
      </c>
      <c r="AR26" s="14">
        <f t="shared" si="3"/>
        <v>-6</v>
      </c>
    </row>
    <row r="27" spans="1:44">
      <c r="A27" s="68">
        <v>24</v>
      </c>
      <c r="B27" s="69" t="s">
        <v>40</v>
      </c>
      <c r="C27" s="69" t="s">
        <v>97</v>
      </c>
      <c r="D27" s="61"/>
      <c r="E27" s="61"/>
      <c r="F27" s="11"/>
      <c r="G27" s="11"/>
      <c r="H27" s="11"/>
      <c r="I27" s="11"/>
      <c r="J27" s="11"/>
      <c r="K27" s="122">
        <f t="shared" si="4"/>
        <v>0</v>
      </c>
      <c r="L27" s="13">
        <f t="shared" si="5"/>
        <v>0</v>
      </c>
      <c r="M27" s="13">
        <f t="shared" si="0"/>
        <v>0</v>
      </c>
      <c r="N27" s="13">
        <f t="shared" si="6"/>
        <v>0</v>
      </c>
      <c r="O27" s="13">
        <f t="shared" si="1"/>
        <v>0</v>
      </c>
      <c r="R27" s="14">
        <v>0</v>
      </c>
      <c r="S27" s="14">
        <v>0</v>
      </c>
      <c r="T27" s="14">
        <v>0</v>
      </c>
      <c r="U27" s="14">
        <v>0</v>
      </c>
      <c r="W27" s="70">
        <v>24</v>
      </c>
      <c r="X27" s="71" t="s">
        <v>40</v>
      </c>
      <c r="Y27" s="71" t="s">
        <v>2</v>
      </c>
      <c r="Z27" s="71">
        <f t="shared" si="11"/>
        <v>0</v>
      </c>
      <c r="AA27" s="71">
        <f t="shared" si="11"/>
        <v>0</v>
      </c>
      <c r="AB27" s="71">
        <f t="shared" si="11"/>
        <v>0</v>
      </c>
      <c r="AC27" s="71">
        <f t="shared" si="11"/>
        <v>1</v>
      </c>
      <c r="AD27" s="71">
        <f t="shared" si="11"/>
        <v>0</v>
      </c>
      <c r="AE27" s="71">
        <f t="shared" si="11"/>
        <v>1</v>
      </c>
      <c r="AF27" s="71">
        <f t="shared" si="11"/>
        <v>0</v>
      </c>
      <c r="AG27" s="71">
        <f t="shared" si="11"/>
        <v>1</v>
      </c>
      <c r="AH27" s="88">
        <f t="shared" si="7"/>
        <v>1</v>
      </c>
      <c r="AI27" s="89">
        <f t="shared" si="8"/>
        <v>0</v>
      </c>
      <c r="AJ27" s="88">
        <f t="shared" si="9"/>
        <v>0</v>
      </c>
      <c r="AK27" s="88">
        <f t="shared" si="10"/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10</v>
      </c>
      <c r="AR27" s="14">
        <f t="shared" si="3"/>
        <v>-9</v>
      </c>
    </row>
    <row r="28" spans="1:44">
      <c r="A28" s="72"/>
      <c r="B28" s="73"/>
      <c r="C28" s="73" t="s">
        <v>97</v>
      </c>
      <c r="D28" s="74">
        <f t="shared" ref="D28:K28" si="12">SUM(D4:D27)</f>
        <v>0</v>
      </c>
      <c r="E28" s="74">
        <f t="shared" si="12"/>
        <v>0</v>
      </c>
      <c r="F28" s="74">
        <f t="shared" si="12"/>
        <v>1</v>
      </c>
      <c r="G28" s="74">
        <f t="shared" si="12"/>
        <v>2</v>
      </c>
      <c r="H28" s="74">
        <f t="shared" si="12"/>
        <v>1</v>
      </c>
      <c r="I28" s="74">
        <f t="shared" si="12"/>
        <v>1</v>
      </c>
      <c r="J28" s="74">
        <f t="shared" si="12"/>
        <v>1</v>
      </c>
      <c r="K28" s="74">
        <f t="shared" si="12"/>
        <v>3</v>
      </c>
      <c r="L28" s="13">
        <f t="shared" si="5"/>
        <v>3</v>
      </c>
      <c r="M28" s="13">
        <f t="shared" si="0"/>
        <v>0</v>
      </c>
      <c r="N28" s="13">
        <f t="shared" si="6"/>
        <v>5</v>
      </c>
      <c r="O28" s="13">
        <f t="shared" si="1"/>
        <v>5</v>
      </c>
      <c r="P28" s="14">
        <v>5</v>
      </c>
      <c r="Q28" s="14">
        <v>0</v>
      </c>
      <c r="R28" s="14">
        <v>22</v>
      </c>
      <c r="S28" s="14">
        <v>0</v>
      </c>
      <c r="T28" s="14">
        <v>0</v>
      </c>
      <c r="U28" s="14">
        <v>0</v>
      </c>
      <c r="W28" s="75"/>
      <c r="X28" s="76"/>
      <c r="Y28" s="76" t="s">
        <v>2</v>
      </c>
      <c r="Z28" s="77">
        <f t="shared" ref="Z28:AL28" si="13">SUM(Z4:Z27)</f>
        <v>1</v>
      </c>
      <c r="AA28" s="77">
        <f t="shared" si="13"/>
        <v>5</v>
      </c>
      <c r="AB28" s="77">
        <f t="shared" si="13"/>
        <v>10</v>
      </c>
      <c r="AC28" s="77">
        <f t="shared" si="13"/>
        <v>33</v>
      </c>
      <c r="AD28" s="77">
        <f t="shared" si="13"/>
        <v>9</v>
      </c>
      <c r="AE28" s="77">
        <f t="shared" si="13"/>
        <v>27</v>
      </c>
      <c r="AF28" s="77">
        <f t="shared" si="13"/>
        <v>8</v>
      </c>
      <c r="AG28" s="77">
        <f t="shared" si="13"/>
        <v>44</v>
      </c>
      <c r="AH28" s="88">
        <f>SUM(AH4:AH27)</f>
        <v>49</v>
      </c>
      <c r="AI28" s="88">
        <f t="shared" ref="AI28:AK28" si="14">SUM(AI4:AI27)</f>
        <v>5</v>
      </c>
      <c r="AJ28" s="88">
        <f t="shared" si="14"/>
        <v>2</v>
      </c>
      <c r="AK28" s="88">
        <f t="shared" si="14"/>
        <v>3</v>
      </c>
      <c r="AL28" s="74">
        <f t="shared" si="13"/>
        <v>0</v>
      </c>
      <c r="AM28" s="74">
        <v>31</v>
      </c>
      <c r="AN28" s="74">
        <v>6</v>
      </c>
      <c r="AO28" s="74">
        <v>1</v>
      </c>
      <c r="AP28" s="74">
        <v>5</v>
      </c>
      <c r="AQ28" s="14">
        <v>363</v>
      </c>
    </row>
    <row r="29" spans="1:44">
      <c r="A29" s="68">
        <v>1</v>
      </c>
      <c r="B29" s="69" t="s">
        <v>11</v>
      </c>
      <c r="C29" s="69" t="s">
        <v>44</v>
      </c>
      <c r="D29" s="61"/>
      <c r="E29" s="61"/>
      <c r="F29" s="61"/>
      <c r="G29" s="61">
        <v>2</v>
      </c>
      <c r="H29" s="61"/>
      <c r="I29" s="61">
        <v>2</v>
      </c>
      <c r="J29" s="61"/>
      <c r="K29" s="123">
        <f t="shared" ref="K29:K52" si="15">H29+I29+J29</f>
        <v>2</v>
      </c>
      <c r="L29" s="13">
        <f t="shared" si="5"/>
        <v>2</v>
      </c>
      <c r="M29" s="13">
        <f t="shared" si="0"/>
        <v>0</v>
      </c>
      <c r="N29" s="13">
        <f t="shared" si="6"/>
        <v>4</v>
      </c>
      <c r="O29" s="13">
        <f t="shared" si="1"/>
        <v>4</v>
      </c>
      <c r="R29" s="14">
        <v>5</v>
      </c>
      <c r="S29" s="14">
        <v>0</v>
      </c>
      <c r="T29" s="14">
        <v>0</v>
      </c>
      <c r="U29" s="14">
        <v>0</v>
      </c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</row>
    <row r="30" spans="1:44">
      <c r="A30" s="68">
        <v>2</v>
      </c>
      <c r="B30" s="69" t="s">
        <v>13</v>
      </c>
      <c r="C30" s="69" t="s">
        <v>44</v>
      </c>
      <c r="D30" s="61"/>
      <c r="E30" s="61"/>
      <c r="F30" s="61"/>
      <c r="G30" s="61"/>
      <c r="H30" s="61"/>
      <c r="I30" s="61"/>
      <c r="J30" s="61"/>
      <c r="K30" s="123">
        <f t="shared" si="15"/>
        <v>0</v>
      </c>
      <c r="L30" s="13">
        <f t="shared" si="5"/>
        <v>0</v>
      </c>
      <c r="M30" s="13">
        <f t="shared" si="0"/>
        <v>0</v>
      </c>
      <c r="N30" s="13">
        <f t="shared" si="6"/>
        <v>0</v>
      </c>
      <c r="O30" s="13">
        <f t="shared" si="1"/>
        <v>0</v>
      </c>
      <c r="R30" s="14">
        <v>0</v>
      </c>
      <c r="S30" s="14">
        <v>0</v>
      </c>
      <c r="T30" s="14">
        <v>0</v>
      </c>
      <c r="U30" s="14">
        <v>0</v>
      </c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</row>
    <row r="31" spans="1:44">
      <c r="A31" s="68">
        <v>3</v>
      </c>
      <c r="B31" s="69" t="s">
        <v>16</v>
      </c>
      <c r="C31" s="69" t="s">
        <v>44</v>
      </c>
      <c r="D31" s="61"/>
      <c r="E31" s="61"/>
      <c r="F31" s="61">
        <v>4</v>
      </c>
      <c r="G31" s="61">
        <v>5</v>
      </c>
      <c r="H31" s="61">
        <v>3</v>
      </c>
      <c r="I31" s="61">
        <v>6</v>
      </c>
      <c r="J31" s="61"/>
      <c r="K31" s="123">
        <f t="shared" si="15"/>
        <v>9</v>
      </c>
      <c r="L31" s="13">
        <f t="shared" si="5"/>
        <v>9</v>
      </c>
      <c r="M31" s="13">
        <f t="shared" si="0"/>
        <v>0</v>
      </c>
      <c r="N31" s="13">
        <f t="shared" si="6"/>
        <v>18</v>
      </c>
      <c r="O31" s="13">
        <f t="shared" si="1"/>
        <v>18</v>
      </c>
      <c r="R31" s="14">
        <v>51</v>
      </c>
      <c r="S31" s="14">
        <v>10</v>
      </c>
      <c r="T31" s="14">
        <v>8</v>
      </c>
      <c r="U31" s="14">
        <v>2</v>
      </c>
      <c r="W31" s="45"/>
      <c r="X31" s="46" t="s">
        <v>120</v>
      </c>
      <c r="Y31" s="45"/>
      <c r="Z31" s="45" t="s">
        <v>121</v>
      </c>
      <c r="AA31" s="45"/>
      <c r="AB31" s="45"/>
      <c r="AC31" s="45"/>
      <c r="AD31" s="45"/>
      <c r="AE31" s="45" t="s">
        <v>122</v>
      </c>
      <c r="AF31" s="45"/>
      <c r="AG31" s="45"/>
    </row>
    <row r="32" spans="1:44">
      <c r="A32" s="68">
        <v>4</v>
      </c>
      <c r="B32" s="69" t="s">
        <v>18</v>
      </c>
      <c r="C32" s="69" t="s">
        <v>44</v>
      </c>
      <c r="D32" s="61"/>
      <c r="E32" s="61"/>
      <c r="F32" s="61"/>
      <c r="G32" s="61"/>
      <c r="H32" s="61"/>
      <c r="I32" s="61"/>
      <c r="J32" s="61"/>
      <c r="K32" s="123">
        <f t="shared" si="15"/>
        <v>0</v>
      </c>
      <c r="L32" s="13">
        <f t="shared" si="5"/>
        <v>0</v>
      </c>
      <c r="M32" s="13">
        <f t="shared" si="0"/>
        <v>0</v>
      </c>
      <c r="N32" s="13">
        <f t="shared" si="6"/>
        <v>0</v>
      </c>
      <c r="O32" s="13">
        <f t="shared" si="1"/>
        <v>0</v>
      </c>
      <c r="R32" s="14">
        <v>2</v>
      </c>
      <c r="S32" s="14">
        <v>0</v>
      </c>
      <c r="T32" s="14">
        <v>1</v>
      </c>
      <c r="U32" s="14">
        <v>-1</v>
      </c>
      <c r="W32" s="45"/>
      <c r="X32" s="47"/>
      <c r="Y32" s="45"/>
      <c r="Z32" s="45"/>
      <c r="AA32" s="45"/>
      <c r="AB32" s="45"/>
      <c r="AC32" s="45"/>
      <c r="AD32" s="45"/>
      <c r="AE32" s="45"/>
      <c r="AF32" s="45"/>
      <c r="AG32" s="45"/>
    </row>
    <row r="33" spans="1:33">
      <c r="A33" s="68">
        <v>5</v>
      </c>
      <c r="B33" s="69" t="s">
        <v>20</v>
      </c>
      <c r="C33" s="69" t="s">
        <v>44</v>
      </c>
      <c r="D33" s="61"/>
      <c r="E33" s="61"/>
      <c r="F33" s="61"/>
      <c r="G33" s="61"/>
      <c r="H33" s="61"/>
      <c r="I33" s="61"/>
      <c r="J33" s="61"/>
      <c r="K33" s="123">
        <f t="shared" si="15"/>
        <v>0</v>
      </c>
      <c r="L33" s="13">
        <f t="shared" si="5"/>
        <v>0</v>
      </c>
      <c r="M33" s="13">
        <f t="shared" si="0"/>
        <v>0</v>
      </c>
      <c r="N33" s="13">
        <f t="shared" si="6"/>
        <v>0</v>
      </c>
      <c r="O33" s="13">
        <f t="shared" si="1"/>
        <v>0</v>
      </c>
      <c r="R33" s="14">
        <v>1</v>
      </c>
      <c r="S33" s="14">
        <v>0</v>
      </c>
      <c r="T33" s="14">
        <v>0</v>
      </c>
      <c r="U33" s="14">
        <v>0</v>
      </c>
      <c r="W33" s="45"/>
      <c r="X33" s="47" t="str">
        <f>A332</f>
        <v>Antuela Sherifaj</v>
      </c>
      <c r="Y33" s="45"/>
      <c r="Z33" s="45" t="s">
        <v>123</v>
      </c>
      <c r="AA33" s="45"/>
      <c r="AB33" s="45"/>
      <c r="AC33" s="45"/>
      <c r="AD33" s="45"/>
      <c r="AE33" s="45" t="s">
        <v>124</v>
      </c>
      <c r="AF33" s="45"/>
      <c r="AG33" s="45"/>
    </row>
    <row r="34" spans="1:33">
      <c r="A34" s="68">
        <v>6</v>
      </c>
      <c r="B34" s="69" t="s">
        <v>22</v>
      </c>
      <c r="C34" s="69" t="s">
        <v>44</v>
      </c>
      <c r="D34" s="61"/>
      <c r="E34" s="61"/>
      <c r="F34" s="61"/>
      <c r="G34" s="61"/>
      <c r="H34" s="61"/>
      <c r="I34" s="61"/>
      <c r="J34" s="61"/>
      <c r="K34" s="123">
        <f t="shared" si="15"/>
        <v>0</v>
      </c>
      <c r="L34" s="13">
        <f t="shared" si="5"/>
        <v>0</v>
      </c>
      <c r="M34" s="13">
        <f t="shared" si="0"/>
        <v>0</v>
      </c>
      <c r="N34" s="13">
        <f t="shared" si="6"/>
        <v>0</v>
      </c>
      <c r="O34" s="13">
        <f t="shared" si="1"/>
        <v>0</v>
      </c>
      <c r="R34" s="14">
        <v>1</v>
      </c>
      <c r="S34" s="14">
        <v>0</v>
      </c>
      <c r="T34" s="14">
        <v>1</v>
      </c>
      <c r="U34" s="14">
        <v>-1</v>
      </c>
    </row>
    <row r="35" spans="1:33">
      <c r="A35" s="68">
        <v>7</v>
      </c>
      <c r="B35" s="69" t="s">
        <v>23</v>
      </c>
      <c r="C35" s="69" t="s">
        <v>44</v>
      </c>
      <c r="D35" s="61"/>
      <c r="E35" s="61"/>
      <c r="F35" s="61"/>
      <c r="G35" s="61"/>
      <c r="H35" s="61"/>
      <c r="I35" s="61"/>
      <c r="J35" s="61"/>
      <c r="K35" s="123">
        <f t="shared" si="15"/>
        <v>0</v>
      </c>
      <c r="L35" s="13">
        <f t="shared" si="5"/>
        <v>0</v>
      </c>
      <c r="M35" s="13">
        <f t="shared" si="0"/>
        <v>0</v>
      </c>
      <c r="N35" s="13">
        <f t="shared" si="6"/>
        <v>0</v>
      </c>
      <c r="O35" s="13">
        <f t="shared" si="1"/>
        <v>0</v>
      </c>
      <c r="R35" s="14">
        <v>6</v>
      </c>
      <c r="S35" s="14">
        <v>0</v>
      </c>
      <c r="T35" s="14">
        <v>0</v>
      </c>
      <c r="U35" s="14">
        <v>0</v>
      </c>
    </row>
    <row r="36" spans="1:33">
      <c r="A36" s="68">
        <v>8</v>
      </c>
      <c r="B36" s="69" t="s">
        <v>24</v>
      </c>
      <c r="C36" s="69" t="s">
        <v>44</v>
      </c>
      <c r="D36" s="61"/>
      <c r="E36" s="61"/>
      <c r="F36" s="61"/>
      <c r="G36" s="61"/>
      <c r="H36" s="61"/>
      <c r="I36" s="61"/>
      <c r="J36" s="61"/>
      <c r="K36" s="123">
        <f t="shared" si="15"/>
        <v>0</v>
      </c>
      <c r="L36" s="13">
        <f t="shared" si="5"/>
        <v>0</v>
      </c>
      <c r="M36" s="13">
        <f t="shared" si="0"/>
        <v>0</v>
      </c>
      <c r="N36" s="13">
        <f t="shared" si="6"/>
        <v>0</v>
      </c>
      <c r="O36" s="13">
        <f t="shared" si="1"/>
        <v>0</v>
      </c>
      <c r="R36" s="14">
        <v>4</v>
      </c>
      <c r="S36" s="14">
        <v>0</v>
      </c>
      <c r="T36" s="14">
        <v>0</v>
      </c>
      <c r="U36" s="14">
        <v>0</v>
      </c>
    </row>
    <row r="37" spans="1:33">
      <c r="A37" s="68">
        <v>9</v>
      </c>
      <c r="B37" s="69" t="s">
        <v>25</v>
      </c>
      <c r="C37" s="69" t="s">
        <v>44</v>
      </c>
      <c r="D37" s="61"/>
      <c r="E37" s="61"/>
      <c r="F37" s="61"/>
      <c r="G37" s="61"/>
      <c r="H37" s="61"/>
      <c r="I37" s="61"/>
      <c r="J37" s="61"/>
      <c r="K37" s="123">
        <f t="shared" si="15"/>
        <v>0</v>
      </c>
      <c r="L37" s="13">
        <f t="shared" si="5"/>
        <v>0</v>
      </c>
      <c r="M37" s="13">
        <f t="shared" si="0"/>
        <v>0</v>
      </c>
      <c r="N37" s="13">
        <f t="shared" si="6"/>
        <v>0</v>
      </c>
      <c r="O37" s="13">
        <f t="shared" si="1"/>
        <v>0</v>
      </c>
      <c r="R37" s="14">
        <v>4</v>
      </c>
      <c r="S37" s="14">
        <v>2</v>
      </c>
      <c r="T37" s="14">
        <v>0</v>
      </c>
      <c r="U37" s="14">
        <v>2</v>
      </c>
    </row>
    <row r="38" spans="1:33">
      <c r="A38" s="68">
        <v>10</v>
      </c>
      <c r="B38" s="69" t="s">
        <v>26</v>
      </c>
      <c r="C38" s="69" t="s">
        <v>44</v>
      </c>
      <c r="D38" s="61"/>
      <c r="E38" s="61"/>
      <c r="F38" s="61"/>
      <c r="G38" s="61"/>
      <c r="H38" s="61"/>
      <c r="I38" s="61"/>
      <c r="J38" s="61"/>
      <c r="K38" s="123">
        <f t="shared" si="15"/>
        <v>0</v>
      </c>
      <c r="L38" s="13">
        <f t="shared" si="5"/>
        <v>0</v>
      </c>
      <c r="M38" s="13">
        <f t="shared" si="0"/>
        <v>0</v>
      </c>
      <c r="N38" s="13">
        <f t="shared" si="6"/>
        <v>0</v>
      </c>
      <c r="O38" s="13">
        <f t="shared" si="1"/>
        <v>0</v>
      </c>
      <c r="R38" s="14">
        <v>0</v>
      </c>
      <c r="S38" s="14">
        <v>0</v>
      </c>
      <c r="T38" s="14">
        <v>0</v>
      </c>
      <c r="U38" s="14">
        <v>0</v>
      </c>
    </row>
    <row r="39" spans="1:33">
      <c r="A39" s="68">
        <v>11</v>
      </c>
      <c r="B39" s="69" t="s">
        <v>27</v>
      </c>
      <c r="C39" s="69" t="s">
        <v>44</v>
      </c>
      <c r="D39" s="61"/>
      <c r="E39" s="61"/>
      <c r="F39" s="61">
        <v>1</v>
      </c>
      <c r="G39" s="61">
        <v>3</v>
      </c>
      <c r="H39" s="61">
        <v>1</v>
      </c>
      <c r="I39" s="61">
        <v>3</v>
      </c>
      <c r="J39" s="61"/>
      <c r="K39" s="123">
        <f t="shared" si="15"/>
        <v>4</v>
      </c>
      <c r="L39" s="13">
        <f t="shared" si="5"/>
        <v>4</v>
      </c>
      <c r="M39" s="13">
        <f t="shared" si="0"/>
        <v>0</v>
      </c>
      <c r="N39" s="13">
        <f t="shared" si="6"/>
        <v>8</v>
      </c>
      <c r="O39" s="13">
        <f t="shared" si="1"/>
        <v>8</v>
      </c>
      <c r="R39" s="14">
        <v>6</v>
      </c>
      <c r="S39" s="14">
        <v>0</v>
      </c>
      <c r="T39" s="14">
        <v>0</v>
      </c>
      <c r="U39" s="14">
        <v>0</v>
      </c>
    </row>
    <row r="40" spans="1:33">
      <c r="A40" s="68">
        <v>12</v>
      </c>
      <c r="B40" s="69" t="s">
        <v>28</v>
      </c>
      <c r="C40" s="69" t="s">
        <v>44</v>
      </c>
      <c r="D40" s="61"/>
      <c r="E40" s="61"/>
      <c r="F40" s="61">
        <v>2</v>
      </c>
      <c r="G40" s="61"/>
      <c r="H40" s="61">
        <v>2</v>
      </c>
      <c r="I40" s="61"/>
      <c r="J40" s="61"/>
      <c r="K40" s="123">
        <f t="shared" si="15"/>
        <v>2</v>
      </c>
      <c r="L40" s="13">
        <f t="shared" si="5"/>
        <v>2</v>
      </c>
      <c r="M40" s="13">
        <f t="shared" si="0"/>
        <v>0</v>
      </c>
      <c r="N40" s="13">
        <f t="shared" si="6"/>
        <v>4</v>
      </c>
      <c r="O40" s="13">
        <f t="shared" si="1"/>
        <v>4</v>
      </c>
      <c r="R40" s="14">
        <v>1</v>
      </c>
      <c r="S40" s="14">
        <v>0</v>
      </c>
      <c r="T40" s="14">
        <v>0</v>
      </c>
      <c r="U40" s="14">
        <v>0</v>
      </c>
    </row>
    <row r="41" spans="1:33">
      <c r="A41" s="68">
        <v>13</v>
      </c>
      <c r="B41" s="69" t="s">
        <v>29</v>
      </c>
      <c r="C41" s="69" t="s">
        <v>44</v>
      </c>
      <c r="D41" s="61"/>
      <c r="E41" s="61"/>
      <c r="F41" s="61"/>
      <c r="G41" s="61"/>
      <c r="H41" s="61"/>
      <c r="I41" s="61"/>
      <c r="J41" s="61"/>
      <c r="K41" s="123">
        <f t="shared" si="15"/>
        <v>0</v>
      </c>
      <c r="L41" s="13">
        <f t="shared" si="5"/>
        <v>0</v>
      </c>
      <c r="M41" s="13">
        <f t="shared" si="0"/>
        <v>0</v>
      </c>
      <c r="N41" s="13">
        <f t="shared" si="6"/>
        <v>0</v>
      </c>
      <c r="O41" s="13">
        <f t="shared" si="1"/>
        <v>0</v>
      </c>
      <c r="R41" s="14">
        <v>0</v>
      </c>
      <c r="S41" s="14">
        <v>0</v>
      </c>
      <c r="T41" s="14">
        <v>0</v>
      </c>
      <c r="U41" s="14">
        <v>0</v>
      </c>
    </row>
    <row r="42" spans="1:33">
      <c r="A42" s="68">
        <v>14</v>
      </c>
      <c r="B42" s="69" t="s">
        <v>30</v>
      </c>
      <c r="C42" s="69" t="s">
        <v>44</v>
      </c>
      <c r="D42" s="61"/>
      <c r="E42" s="61"/>
      <c r="F42" s="61"/>
      <c r="G42" s="61"/>
      <c r="H42" s="61"/>
      <c r="I42" s="61"/>
      <c r="J42" s="61"/>
      <c r="K42" s="123">
        <f t="shared" si="15"/>
        <v>0</v>
      </c>
      <c r="L42" s="13">
        <f t="shared" si="5"/>
        <v>0</v>
      </c>
      <c r="M42" s="13">
        <f t="shared" si="0"/>
        <v>0</v>
      </c>
      <c r="N42" s="13">
        <f t="shared" si="6"/>
        <v>0</v>
      </c>
      <c r="O42" s="13">
        <f t="shared" si="1"/>
        <v>0</v>
      </c>
      <c r="R42" s="14">
        <v>0</v>
      </c>
      <c r="S42" s="14">
        <v>0</v>
      </c>
      <c r="T42" s="14">
        <v>0</v>
      </c>
      <c r="U42" s="14">
        <v>0</v>
      </c>
    </row>
    <row r="43" spans="1:33">
      <c r="A43" s="68">
        <v>15</v>
      </c>
      <c r="B43" s="69" t="s">
        <v>31</v>
      </c>
      <c r="C43" s="69" t="s">
        <v>44</v>
      </c>
      <c r="D43" s="61"/>
      <c r="E43" s="61"/>
      <c r="F43" s="61"/>
      <c r="G43" s="61">
        <v>1</v>
      </c>
      <c r="H43" s="61"/>
      <c r="I43" s="61">
        <v>1</v>
      </c>
      <c r="J43" s="61"/>
      <c r="K43" s="123">
        <f t="shared" si="15"/>
        <v>1</v>
      </c>
      <c r="L43" s="13">
        <f t="shared" si="5"/>
        <v>1</v>
      </c>
      <c r="M43" s="13">
        <f t="shared" si="0"/>
        <v>0</v>
      </c>
      <c r="N43" s="13">
        <f t="shared" si="6"/>
        <v>2</v>
      </c>
      <c r="O43" s="13">
        <f t="shared" si="1"/>
        <v>2</v>
      </c>
      <c r="R43" s="14">
        <v>0</v>
      </c>
      <c r="S43" s="14">
        <v>0</v>
      </c>
      <c r="T43" s="14">
        <v>0</v>
      </c>
      <c r="U43" s="14">
        <v>0</v>
      </c>
    </row>
    <row r="44" spans="1:33">
      <c r="A44" s="68">
        <v>16</v>
      </c>
      <c r="B44" s="69" t="s">
        <v>32</v>
      </c>
      <c r="C44" s="69" t="s">
        <v>44</v>
      </c>
      <c r="D44" s="61"/>
      <c r="E44" s="61"/>
      <c r="F44" s="61"/>
      <c r="G44" s="61"/>
      <c r="H44" s="61"/>
      <c r="I44" s="61"/>
      <c r="J44" s="61"/>
      <c r="K44" s="123">
        <f t="shared" si="15"/>
        <v>0</v>
      </c>
      <c r="L44" s="13">
        <f t="shared" si="5"/>
        <v>0</v>
      </c>
      <c r="M44" s="13">
        <f t="shared" si="0"/>
        <v>0</v>
      </c>
      <c r="N44" s="13">
        <f t="shared" si="6"/>
        <v>0</v>
      </c>
      <c r="O44" s="13">
        <f t="shared" si="1"/>
        <v>0</v>
      </c>
      <c r="R44" s="14">
        <v>0</v>
      </c>
      <c r="S44" s="14">
        <v>0</v>
      </c>
      <c r="T44" s="14">
        <v>0</v>
      </c>
      <c r="U44" s="14">
        <v>0</v>
      </c>
    </row>
    <row r="45" spans="1:33">
      <c r="A45" s="68">
        <v>17</v>
      </c>
      <c r="B45" s="69" t="s">
        <v>33</v>
      </c>
      <c r="C45" s="69" t="s">
        <v>44</v>
      </c>
      <c r="D45" s="61"/>
      <c r="E45" s="61"/>
      <c r="F45" s="61"/>
      <c r="G45" s="61"/>
      <c r="H45" s="61"/>
      <c r="I45" s="61"/>
      <c r="J45" s="61"/>
      <c r="K45" s="123">
        <f t="shared" si="15"/>
        <v>0</v>
      </c>
      <c r="L45" s="13">
        <f t="shared" si="5"/>
        <v>0</v>
      </c>
      <c r="M45" s="13">
        <f t="shared" si="0"/>
        <v>0</v>
      </c>
      <c r="N45" s="13">
        <f t="shared" si="6"/>
        <v>0</v>
      </c>
      <c r="O45" s="13">
        <f t="shared" si="1"/>
        <v>0</v>
      </c>
      <c r="R45" s="14">
        <v>4</v>
      </c>
      <c r="S45" s="14">
        <v>0</v>
      </c>
      <c r="T45" s="14">
        <v>0</v>
      </c>
      <c r="U45" s="14">
        <v>0</v>
      </c>
    </row>
    <row r="46" spans="1:33">
      <c r="A46" s="68">
        <v>18</v>
      </c>
      <c r="B46" s="69" t="s">
        <v>34</v>
      </c>
      <c r="C46" s="69" t="s">
        <v>44</v>
      </c>
      <c r="D46" s="61"/>
      <c r="E46" s="61"/>
      <c r="F46" s="61"/>
      <c r="G46" s="61"/>
      <c r="H46" s="61"/>
      <c r="I46" s="61"/>
      <c r="J46" s="61"/>
      <c r="K46" s="123">
        <f t="shared" si="15"/>
        <v>0</v>
      </c>
      <c r="L46" s="13">
        <f t="shared" si="5"/>
        <v>0</v>
      </c>
      <c r="M46" s="13">
        <f t="shared" si="0"/>
        <v>0</v>
      </c>
      <c r="N46" s="13">
        <f t="shared" si="6"/>
        <v>0</v>
      </c>
      <c r="O46" s="13">
        <f t="shared" si="1"/>
        <v>0</v>
      </c>
      <c r="R46" s="14">
        <v>6</v>
      </c>
      <c r="S46" s="14">
        <v>0</v>
      </c>
      <c r="T46" s="14">
        <v>0</v>
      </c>
      <c r="U46" s="14">
        <v>0</v>
      </c>
    </row>
    <row r="47" spans="1:33">
      <c r="A47" s="68">
        <v>19</v>
      </c>
      <c r="B47" s="69" t="s">
        <v>35</v>
      </c>
      <c r="C47" s="69" t="s">
        <v>44</v>
      </c>
      <c r="D47" s="61"/>
      <c r="E47" s="61"/>
      <c r="F47" s="61"/>
      <c r="G47" s="61"/>
      <c r="H47" s="61"/>
      <c r="I47" s="61"/>
      <c r="J47" s="61"/>
      <c r="K47" s="123">
        <f t="shared" si="15"/>
        <v>0</v>
      </c>
      <c r="L47" s="13">
        <f t="shared" si="5"/>
        <v>0</v>
      </c>
      <c r="M47" s="13">
        <f t="shared" si="0"/>
        <v>0</v>
      </c>
      <c r="N47" s="13">
        <f t="shared" si="6"/>
        <v>0</v>
      </c>
      <c r="O47" s="13">
        <f t="shared" si="1"/>
        <v>0</v>
      </c>
      <c r="P47" s="13"/>
      <c r="Q47" s="13"/>
      <c r="R47" s="13">
        <v>1</v>
      </c>
      <c r="S47" s="13">
        <v>0</v>
      </c>
      <c r="T47" s="13">
        <v>0</v>
      </c>
      <c r="U47" s="13">
        <v>0</v>
      </c>
      <c r="V47" s="13"/>
    </row>
    <row r="48" spans="1:33">
      <c r="A48" s="68">
        <v>20</v>
      </c>
      <c r="B48" s="69" t="s">
        <v>36</v>
      </c>
      <c r="C48" s="69" t="s">
        <v>44</v>
      </c>
      <c r="D48" s="61"/>
      <c r="E48" s="61"/>
      <c r="F48" s="61"/>
      <c r="G48" s="61"/>
      <c r="H48" s="61"/>
      <c r="I48" s="61"/>
      <c r="J48" s="61"/>
      <c r="K48" s="123">
        <f t="shared" si="15"/>
        <v>0</v>
      </c>
      <c r="L48" s="13">
        <f t="shared" si="5"/>
        <v>0</v>
      </c>
      <c r="M48" s="13">
        <f t="shared" si="0"/>
        <v>0</v>
      </c>
      <c r="N48" s="13">
        <f t="shared" si="6"/>
        <v>0</v>
      </c>
      <c r="O48" s="13">
        <f t="shared" si="1"/>
        <v>0</v>
      </c>
      <c r="P48" s="13"/>
      <c r="Q48" s="13"/>
      <c r="R48" s="13">
        <v>3</v>
      </c>
      <c r="S48" s="13">
        <v>0</v>
      </c>
      <c r="T48" s="13">
        <v>0</v>
      </c>
      <c r="U48" s="13">
        <v>0</v>
      </c>
      <c r="V48" s="13"/>
    </row>
    <row r="49" spans="1:22">
      <c r="A49" s="68">
        <v>21</v>
      </c>
      <c r="B49" s="69" t="s">
        <v>37</v>
      </c>
      <c r="C49" s="69" t="s">
        <v>44</v>
      </c>
      <c r="D49" s="61"/>
      <c r="E49" s="61"/>
      <c r="F49" s="61"/>
      <c r="G49" s="61"/>
      <c r="H49" s="61"/>
      <c r="I49" s="61"/>
      <c r="J49" s="61"/>
      <c r="K49" s="123">
        <f t="shared" si="15"/>
        <v>0</v>
      </c>
      <c r="L49" s="13">
        <f t="shared" si="5"/>
        <v>0</v>
      </c>
      <c r="M49" s="13">
        <f t="shared" si="0"/>
        <v>0</v>
      </c>
      <c r="N49" s="13">
        <f t="shared" si="6"/>
        <v>0</v>
      </c>
      <c r="O49" s="13">
        <f t="shared" si="1"/>
        <v>0</v>
      </c>
      <c r="P49" s="13"/>
      <c r="Q49" s="13"/>
      <c r="R49" s="13">
        <v>1</v>
      </c>
      <c r="S49" s="13">
        <v>1</v>
      </c>
      <c r="T49" s="13">
        <v>0</v>
      </c>
      <c r="U49" s="13">
        <v>1</v>
      </c>
      <c r="V49" s="13"/>
    </row>
    <row r="50" spans="1:22">
      <c r="A50" s="68">
        <v>22</v>
      </c>
      <c r="B50" s="69" t="s">
        <v>38</v>
      </c>
      <c r="C50" s="69" t="s">
        <v>44</v>
      </c>
      <c r="D50" s="61"/>
      <c r="E50" s="61"/>
      <c r="F50" s="61">
        <v>1</v>
      </c>
      <c r="G50" s="61">
        <v>1</v>
      </c>
      <c r="H50" s="61">
        <v>1</v>
      </c>
      <c r="I50" s="61"/>
      <c r="J50" s="61">
        <v>1</v>
      </c>
      <c r="K50" s="123">
        <f t="shared" si="15"/>
        <v>2</v>
      </c>
      <c r="L50" s="13">
        <f t="shared" si="5"/>
        <v>2</v>
      </c>
      <c r="M50" s="13">
        <f t="shared" si="0"/>
        <v>0</v>
      </c>
      <c r="N50" s="13">
        <f t="shared" si="6"/>
        <v>3</v>
      </c>
      <c r="O50" s="13">
        <f t="shared" si="1"/>
        <v>3</v>
      </c>
      <c r="P50" s="13"/>
      <c r="Q50" s="13"/>
      <c r="R50" s="13">
        <v>16</v>
      </c>
      <c r="S50" s="13">
        <v>7</v>
      </c>
      <c r="T50" s="13">
        <v>9</v>
      </c>
      <c r="U50" s="13">
        <v>-2</v>
      </c>
      <c r="V50" s="13"/>
    </row>
    <row r="51" spans="1:22">
      <c r="A51" s="68">
        <v>23</v>
      </c>
      <c r="B51" s="69" t="s">
        <v>39</v>
      </c>
      <c r="C51" s="69" t="s">
        <v>44</v>
      </c>
      <c r="D51" s="61"/>
      <c r="E51" s="61"/>
      <c r="F51" s="61"/>
      <c r="G51" s="61"/>
      <c r="H51" s="61"/>
      <c r="I51" s="61"/>
      <c r="J51" s="61"/>
      <c r="K51" s="123">
        <f t="shared" si="15"/>
        <v>0</v>
      </c>
      <c r="L51" s="13">
        <f t="shared" si="5"/>
        <v>0</v>
      </c>
      <c r="M51" s="13">
        <f t="shared" si="0"/>
        <v>0</v>
      </c>
      <c r="N51" s="13">
        <f t="shared" si="6"/>
        <v>0</v>
      </c>
      <c r="O51" s="13">
        <f t="shared" si="1"/>
        <v>0</v>
      </c>
      <c r="P51" s="13"/>
      <c r="Q51" s="13"/>
      <c r="R51" s="13">
        <v>2</v>
      </c>
      <c r="S51" s="13">
        <v>0</v>
      </c>
      <c r="T51" s="13">
        <v>0</v>
      </c>
      <c r="U51" s="13">
        <v>0</v>
      </c>
      <c r="V51" s="13"/>
    </row>
    <row r="52" spans="1:22">
      <c r="A52" s="68">
        <v>24</v>
      </c>
      <c r="B52" s="69" t="s">
        <v>40</v>
      </c>
      <c r="C52" s="69" t="s">
        <v>44</v>
      </c>
      <c r="D52" s="61"/>
      <c r="E52" s="61"/>
      <c r="F52" s="11"/>
      <c r="G52" s="11"/>
      <c r="H52" s="11"/>
      <c r="I52" s="11"/>
      <c r="J52" s="11"/>
      <c r="K52" s="123">
        <f t="shared" si="15"/>
        <v>0</v>
      </c>
      <c r="L52" s="13">
        <f t="shared" si="5"/>
        <v>0</v>
      </c>
      <c r="M52" s="13">
        <f t="shared" si="0"/>
        <v>0</v>
      </c>
      <c r="N52" s="13">
        <f t="shared" si="6"/>
        <v>0</v>
      </c>
      <c r="O52" s="13">
        <f t="shared" si="1"/>
        <v>0</v>
      </c>
      <c r="P52" s="13"/>
      <c r="Q52" s="13"/>
      <c r="R52" s="13">
        <v>3</v>
      </c>
      <c r="S52" s="13">
        <v>2</v>
      </c>
      <c r="T52" s="13">
        <v>0</v>
      </c>
      <c r="U52" s="13">
        <v>2</v>
      </c>
      <c r="V52" s="13"/>
    </row>
    <row r="53" spans="1:22">
      <c r="A53" s="72"/>
      <c r="B53" s="73"/>
      <c r="C53" s="73" t="s">
        <v>44</v>
      </c>
      <c r="D53" s="78">
        <f t="shared" ref="D53:K53" si="16">SUM(D29:D52)</f>
        <v>0</v>
      </c>
      <c r="E53" s="78">
        <f t="shared" si="16"/>
        <v>0</v>
      </c>
      <c r="F53" s="78">
        <f t="shared" si="16"/>
        <v>8</v>
      </c>
      <c r="G53" s="78">
        <f t="shared" si="16"/>
        <v>12</v>
      </c>
      <c r="H53" s="78">
        <f t="shared" si="16"/>
        <v>7</v>
      </c>
      <c r="I53" s="78">
        <f t="shared" si="16"/>
        <v>12</v>
      </c>
      <c r="J53" s="78">
        <f t="shared" si="16"/>
        <v>1</v>
      </c>
      <c r="K53" s="78">
        <f t="shared" si="16"/>
        <v>20</v>
      </c>
      <c r="L53" s="13">
        <f t="shared" si="5"/>
        <v>20</v>
      </c>
      <c r="M53" s="13">
        <f t="shared" si="0"/>
        <v>0</v>
      </c>
      <c r="N53" s="13">
        <f t="shared" si="6"/>
        <v>39</v>
      </c>
      <c r="O53" s="13">
        <f t="shared" si="1"/>
        <v>39</v>
      </c>
      <c r="P53" s="13">
        <v>34</v>
      </c>
      <c r="Q53" s="13">
        <v>1</v>
      </c>
      <c r="R53" s="13">
        <v>117</v>
      </c>
      <c r="S53" s="13">
        <v>22</v>
      </c>
      <c r="T53" s="13">
        <v>19</v>
      </c>
      <c r="U53" s="13">
        <v>3</v>
      </c>
      <c r="V53" s="13">
        <v>55</v>
      </c>
    </row>
    <row r="54" spans="1:22">
      <c r="A54" s="68">
        <v>1</v>
      </c>
      <c r="B54" s="69" t="s">
        <v>11</v>
      </c>
      <c r="C54" s="69" t="s">
        <v>102</v>
      </c>
      <c r="D54" s="61"/>
      <c r="E54" s="61"/>
      <c r="F54" s="61"/>
      <c r="G54" s="61"/>
      <c r="H54" s="61"/>
      <c r="I54" s="61"/>
      <c r="J54" s="61"/>
      <c r="K54" s="123">
        <f t="shared" ref="K54:K77" si="17">H54+I54+J54</f>
        <v>0</v>
      </c>
      <c r="L54" s="13">
        <f t="shared" si="5"/>
        <v>0</v>
      </c>
      <c r="M54" s="13">
        <f t="shared" si="0"/>
        <v>0</v>
      </c>
      <c r="N54" s="13">
        <f t="shared" si="6"/>
        <v>0</v>
      </c>
      <c r="O54" s="13">
        <f t="shared" si="1"/>
        <v>0</v>
      </c>
      <c r="P54" s="13"/>
      <c r="Q54" s="13"/>
      <c r="R54" s="13">
        <v>7</v>
      </c>
      <c r="S54" s="13">
        <v>0</v>
      </c>
      <c r="T54" s="13">
        <v>0</v>
      </c>
      <c r="U54" s="13">
        <v>0</v>
      </c>
      <c r="V54" s="13"/>
    </row>
    <row r="55" spans="1:22">
      <c r="A55" s="68">
        <v>2</v>
      </c>
      <c r="B55" s="69" t="s">
        <v>13</v>
      </c>
      <c r="C55" s="69" t="s">
        <v>102</v>
      </c>
      <c r="D55" s="61"/>
      <c r="E55" s="61"/>
      <c r="F55" s="61"/>
      <c r="G55" s="61"/>
      <c r="H55" s="61"/>
      <c r="I55" s="61"/>
      <c r="J55" s="61"/>
      <c r="K55" s="123">
        <f t="shared" si="17"/>
        <v>0</v>
      </c>
      <c r="L55" s="13">
        <f t="shared" si="5"/>
        <v>0</v>
      </c>
      <c r="M55" s="13">
        <f t="shared" si="0"/>
        <v>0</v>
      </c>
      <c r="N55" s="13">
        <f t="shared" si="6"/>
        <v>0</v>
      </c>
      <c r="O55" s="13">
        <f t="shared" si="1"/>
        <v>0</v>
      </c>
      <c r="R55" s="14">
        <v>0</v>
      </c>
      <c r="S55" s="14">
        <v>0</v>
      </c>
      <c r="T55" s="14">
        <v>0</v>
      </c>
      <c r="U55" s="14">
        <v>0</v>
      </c>
    </row>
    <row r="56" spans="1:22">
      <c r="A56" s="68">
        <v>3</v>
      </c>
      <c r="B56" s="69" t="s">
        <v>16</v>
      </c>
      <c r="C56" s="69" t="s">
        <v>102</v>
      </c>
      <c r="D56" s="61"/>
      <c r="E56" s="61"/>
      <c r="F56" s="61"/>
      <c r="G56" s="61"/>
      <c r="H56" s="61"/>
      <c r="I56" s="61"/>
      <c r="J56" s="61"/>
      <c r="K56" s="123">
        <f t="shared" si="17"/>
        <v>0</v>
      </c>
      <c r="L56" s="13">
        <f t="shared" si="5"/>
        <v>0</v>
      </c>
      <c r="M56" s="13">
        <f t="shared" si="0"/>
        <v>0</v>
      </c>
      <c r="N56" s="13">
        <f t="shared" si="6"/>
        <v>0</v>
      </c>
      <c r="O56" s="13">
        <f t="shared" si="1"/>
        <v>0</v>
      </c>
      <c r="R56" s="14">
        <v>2</v>
      </c>
      <c r="S56" s="14">
        <v>0</v>
      </c>
      <c r="T56" s="14">
        <v>0</v>
      </c>
      <c r="U56" s="14">
        <v>0</v>
      </c>
    </row>
    <row r="57" spans="1:22">
      <c r="A57" s="68">
        <v>4</v>
      </c>
      <c r="B57" s="69" t="s">
        <v>18</v>
      </c>
      <c r="C57" s="69" t="s">
        <v>102</v>
      </c>
      <c r="D57" s="61"/>
      <c r="E57" s="61"/>
      <c r="F57" s="61"/>
      <c r="G57" s="61"/>
      <c r="H57" s="61"/>
      <c r="I57" s="61"/>
      <c r="J57" s="61"/>
      <c r="K57" s="123">
        <f t="shared" si="17"/>
        <v>0</v>
      </c>
      <c r="L57" s="13">
        <f t="shared" si="5"/>
        <v>0</v>
      </c>
      <c r="M57" s="13">
        <f t="shared" si="0"/>
        <v>0</v>
      </c>
      <c r="N57" s="13">
        <f t="shared" si="6"/>
        <v>0</v>
      </c>
      <c r="O57" s="13">
        <f t="shared" si="1"/>
        <v>0</v>
      </c>
      <c r="R57" s="14">
        <v>0</v>
      </c>
      <c r="S57" s="14">
        <v>0</v>
      </c>
      <c r="T57" s="14">
        <v>0</v>
      </c>
      <c r="U57" s="14">
        <v>0</v>
      </c>
    </row>
    <row r="58" spans="1:22">
      <c r="A58" s="68">
        <v>5</v>
      </c>
      <c r="B58" s="69" t="s">
        <v>20</v>
      </c>
      <c r="C58" s="69" t="s">
        <v>102</v>
      </c>
      <c r="D58" s="61"/>
      <c r="E58" s="61"/>
      <c r="F58" s="61"/>
      <c r="G58" s="61"/>
      <c r="H58" s="61"/>
      <c r="I58" s="61"/>
      <c r="J58" s="61"/>
      <c r="K58" s="123">
        <f t="shared" si="17"/>
        <v>0</v>
      </c>
      <c r="L58" s="13">
        <f t="shared" si="5"/>
        <v>0</v>
      </c>
      <c r="M58" s="13">
        <f t="shared" si="0"/>
        <v>0</v>
      </c>
      <c r="N58" s="13">
        <f t="shared" si="6"/>
        <v>0</v>
      </c>
      <c r="O58" s="13">
        <f t="shared" si="1"/>
        <v>0</v>
      </c>
      <c r="R58" s="14">
        <v>0</v>
      </c>
      <c r="S58" s="14">
        <v>0</v>
      </c>
      <c r="T58" s="14">
        <v>0</v>
      </c>
      <c r="U58" s="14">
        <v>0</v>
      </c>
    </row>
    <row r="59" spans="1:22">
      <c r="A59" s="68">
        <v>6</v>
      </c>
      <c r="B59" s="69" t="s">
        <v>22</v>
      </c>
      <c r="C59" s="69" t="s">
        <v>102</v>
      </c>
      <c r="D59" s="61"/>
      <c r="E59" s="61"/>
      <c r="F59" s="61"/>
      <c r="G59" s="61"/>
      <c r="H59" s="61"/>
      <c r="I59" s="61"/>
      <c r="J59" s="61"/>
      <c r="K59" s="123">
        <f t="shared" si="17"/>
        <v>0</v>
      </c>
      <c r="L59" s="13">
        <f t="shared" si="5"/>
        <v>0</v>
      </c>
      <c r="M59" s="13">
        <f t="shared" si="0"/>
        <v>0</v>
      </c>
      <c r="N59" s="13">
        <f t="shared" si="6"/>
        <v>0</v>
      </c>
      <c r="O59" s="13">
        <f t="shared" si="1"/>
        <v>0</v>
      </c>
      <c r="R59" s="14">
        <v>0</v>
      </c>
      <c r="S59" s="14">
        <v>0</v>
      </c>
      <c r="T59" s="14">
        <v>0</v>
      </c>
      <c r="U59" s="14">
        <v>0</v>
      </c>
    </row>
    <row r="60" spans="1:22">
      <c r="A60" s="68">
        <v>7</v>
      </c>
      <c r="B60" s="69" t="s">
        <v>23</v>
      </c>
      <c r="C60" s="69" t="s">
        <v>102</v>
      </c>
      <c r="D60" s="61"/>
      <c r="E60" s="61"/>
      <c r="F60" s="61"/>
      <c r="G60" s="61"/>
      <c r="H60" s="61"/>
      <c r="I60" s="61"/>
      <c r="J60" s="61"/>
      <c r="K60" s="123">
        <f t="shared" si="17"/>
        <v>0</v>
      </c>
      <c r="L60" s="13">
        <f t="shared" si="5"/>
        <v>0</v>
      </c>
      <c r="M60" s="13">
        <f t="shared" si="0"/>
        <v>0</v>
      </c>
      <c r="N60" s="13">
        <f t="shared" si="6"/>
        <v>0</v>
      </c>
      <c r="O60" s="13">
        <f t="shared" si="1"/>
        <v>0</v>
      </c>
      <c r="R60" s="14">
        <v>1</v>
      </c>
      <c r="S60" s="14">
        <v>0</v>
      </c>
      <c r="T60" s="14">
        <v>0</v>
      </c>
      <c r="U60" s="14">
        <v>0</v>
      </c>
    </row>
    <row r="61" spans="1:22">
      <c r="A61" s="68">
        <v>8</v>
      </c>
      <c r="B61" s="69" t="s">
        <v>24</v>
      </c>
      <c r="C61" s="69" t="s">
        <v>102</v>
      </c>
      <c r="D61" s="61"/>
      <c r="E61" s="61"/>
      <c r="F61" s="61"/>
      <c r="G61" s="61"/>
      <c r="H61" s="61"/>
      <c r="I61" s="61"/>
      <c r="J61" s="61"/>
      <c r="K61" s="123">
        <f t="shared" si="17"/>
        <v>0</v>
      </c>
      <c r="L61" s="13">
        <f t="shared" si="5"/>
        <v>0</v>
      </c>
      <c r="M61" s="13">
        <f t="shared" si="0"/>
        <v>0</v>
      </c>
      <c r="N61" s="13">
        <f t="shared" si="6"/>
        <v>0</v>
      </c>
      <c r="O61" s="13">
        <f t="shared" si="1"/>
        <v>0</v>
      </c>
      <c r="R61" s="14">
        <v>3</v>
      </c>
      <c r="S61" s="14">
        <v>0</v>
      </c>
      <c r="T61" s="14">
        <v>0</v>
      </c>
      <c r="U61" s="14">
        <v>0</v>
      </c>
    </row>
    <row r="62" spans="1:22">
      <c r="A62" s="68">
        <v>9</v>
      </c>
      <c r="B62" s="69" t="s">
        <v>25</v>
      </c>
      <c r="C62" s="69" t="s">
        <v>102</v>
      </c>
      <c r="D62" s="61"/>
      <c r="E62" s="61"/>
      <c r="F62" s="61"/>
      <c r="G62" s="61"/>
      <c r="H62" s="61"/>
      <c r="I62" s="61"/>
      <c r="J62" s="61"/>
      <c r="K62" s="123">
        <f t="shared" si="17"/>
        <v>0</v>
      </c>
      <c r="L62" s="13">
        <f t="shared" si="5"/>
        <v>0</v>
      </c>
      <c r="M62" s="13">
        <f t="shared" si="0"/>
        <v>0</v>
      </c>
      <c r="N62" s="13">
        <f t="shared" si="6"/>
        <v>0</v>
      </c>
      <c r="O62" s="13">
        <f t="shared" si="1"/>
        <v>0</v>
      </c>
      <c r="R62" s="14">
        <v>0</v>
      </c>
      <c r="S62" s="14">
        <v>0</v>
      </c>
      <c r="T62" s="14">
        <v>0</v>
      </c>
      <c r="U62" s="14">
        <v>0</v>
      </c>
    </row>
    <row r="63" spans="1:22">
      <c r="A63" s="68">
        <v>10</v>
      </c>
      <c r="B63" s="69" t="s">
        <v>26</v>
      </c>
      <c r="C63" s="69" t="s">
        <v>102</v>
      </c>
      <c r="D63" s="61"/>
      <c r="E63" s="61"/>
      <c r="F63" s="61"/>
      <c r="G63" s="61"/>
      <c r="H63" s="61"/>
      <c r="I63" s="61"/>
      <c r="J63" s="61"/>
      <c r="K63" s="123">
        <f t="shared" si="17"/>
        <v>0</v>
      </c>
      <c r="L63" s="13">
        <f t="shared" si="5"/>
        <v>0</v>
      </c>
      <c r="M63" s="13">
        <f t="shared" si="0"/>
        <v>0</v>
      </c>
      <c r="N63" s="13">
        <f t="shared" si="6"/>
        <v>0</v>
      </c>
      <c r="O63" s="13">
        <f t="shared" si="1"/>
        <v>0</v>
      </c>
      <c r="R63" s="14">
        <v>0</v>
      </c>
      <c r="S63" s="14">
        <v>0</v>
      </c>
      <c r="T63" s="14">
        <v>0</v>
      </c>
      <c r="U63" s="14">
        <v>0</v>
      </c>
    </row>
    <row r="64" spans="1:22">
      <c r="A64" s="68">
        <v>11</v>
      </c>
      <c r="B64" s="69" t="s">
        <v>27</v>
      </c>
      <c r="C64" s="69" t="s">
        <v>102</v>
      </c>
      <c r="D64" s="61"/>
      <c r="E64" s="61"/>
      <c r="F64" s="61"/>
      <c r="G64" s="61"/>
      <c r="H64" s="61"/>
      <c r="I64" s="61"/>
      <c r="J64" s="61"/>
      <c r="K64" s="123">
        <f t="shared" si="17"/>
        <v>0</v>
      </c>
      <c r="L64" s="13">
        <f t="shared" si="5"/>
        <v>0</v>
      </c>
      <c r="M64" s="13">
        <f t="shared" si="0"/>
        <v>0</v>
      </c>
      <c r="N64" s="13">
        <f t="shared" si="6"/>
        <v>0</v>
      </c>
      <c r="O64" s="13">
        <f t="shared" si="1"/>
        <v>0</v>
      </c>
      <c r="R64" s="14">
        <v>1</v>
      </c>
      <c r="S64" s="14">
        <v>0</v>
      </c>
      <c r="T64" s="14">
        <v>0</v>
      </c>
      <c r="U64" s="14">
        <v>0</v>
      </c>
    </row>
    <row r="65" spans="1:21">
      <c r="A65" s="68">
        <v>12</v>
      </c>
      <c r="B65" s="69" t="s">
        <v>28</v>
      </c>
      <c r="C65" s="69" t="s">
        <v>102</v>
      </c>
      <c r="D65" s="61"/>
      <c r="E65" s="61"/>
      <c r="F65" s="61"/>
      <c r="G65" s="61"/>
      <c r="H65" s="61"/>
      <c r="I65" s="61"/>
      <c r="J65" s="61"/>
      <c r="K65" s="123">
        <f t="shared" si="17"/>
        <v>0</v>
      </c>
      <c r="L65" s="13">
        <f t="shared" si="5"/>
        <v>0</v>
      </c>
      <c r="M65" s="13">
        <f t="shared" si="0"/>
        <v>0</v>
      </c>
      <c r="N65" s="13">
        <f t="shared" si="6"/>
        <v>0</v>
      </c>
      <c r="O65" s="13">
        <f t="shared" si="1"/>
        <v>0</v>
      </c>
      <c r="R65" s="14">
        <v>0</v>
      </c>
      <c r="S65" s="14">
        <v>0</v>
      </c>
      <c r="T65" s="14">
        <v>0</v>
      </c>
      <c r="U65" s="14">
        <v>0</v>
      </c>
    </row>
    <row r="66" spans="1:21">
      <c r="A66" s="68">
        <v>13</v>
      </c>
      <c r="B66" s="69" t="s">
        <v>29</v>
      </c>
      <c r="C66" s="69" t="s">
        <v>102</v>
      </c>
      <c r="D66" s="61"/>
      <c r="E66" s="61"/>
      <c r="F66" s="61"/>
      <c r="G66" s="61"/>
      <c r="H66" s="61"/>
      <c r="I66" s="61"/>
      <c r="J66" s="61"/>
      <c r="K66" s="123">
        <f t="shared" si="17"/>
        <v>0</v>
      </c>
      <c r="L66" s="13">
        <f t="shared" si="5"/>
        <v>0</v>
      </c>
      <c r="M66" s="13">
        <f t="shared" si="0"/>
        <v>0</v>
      </c>
      <c r="N66" s="13">
        <f t="shared" si="6"/>
        <v>0</v>
      </c>
      <c r="O66" s="13">
        <f t="shared" si="1"/>
        <v>0</v>
      </c>
      <c r="R66" s="14">
        <v>0</v>
      </c>
      <c r="S66" s="14">
        <v>0</v>
      </c>
      <c r="T66" s="14">
        <v>0</v>
      </c>
      <c r="U66" s="14">
        <v>0</v>
      </c>
    </row>
    <row r="67" spans="1:21">
      <c r="A67" s="68">
        <v>14</v>
      </c>
      <c r="B67" s="69" t="s">
        <v>30</v>
      </c>
      <c r="C67" s="69" t="s">
        <v>102</v>
      </c>
      <c r="D67" s="61"/>
      <c r="E67" s="61"/>
      <c r="F67" s="61"/>
      <c r="G67" s="61"/>
      <c r="H67" s="61"/>
      <c r="I67" s="61"/>
      <c r="J67" s="61"/>
      <c r="K67" s="123">
        <f t="shared" si="17"/>
        <v>0</v>
      </c>
      <c r="L67" s="13">
        <f t="shared" si="5"/>
        <v>0</v>
      </c>
      <c r="M67" s="13">
        <f t="shared" si="0"/>
        <v>0</v>
      </c>
      <c r="N67" s="13">
        <f t="shared" si="6"/>
        <v>0</v>
      </c>
      <c r="O67" s="13">
        <f t="shared" si="1"/>
        <v>0</v>
      </c>
      <c r="R67" s="14">
        <v>2</v>
      </c>
      <c r="S67" s="14">
        <v>0</v>
      </c>
      <c r="T67" s="14">
        <v>0</v>
      </c>
      <c r="U67" s="14">
        <v>0</v>
      </c>
    </row>
    <row r="68" spans="1:21">
      <c r="A68" s="68">
        <v>15</v>
      </c>
      <c r="B68" s="69" t="s">
        <v>31</v>
      </c>
      <c r="C68" s="69" t="s">
        <v>102</v>
      </c>
      <c r="D68" s="61"/>
      <c r="E68" s="61"/>
      <c r="F68" s="61"/>
      <c r="G68" s="61"/>
      <c r="H68" s="61"/>
      <c r="I68" s="61"/>
      <c r="J68" s="61"/>
      <c r="K68" s="123">
        <f t="shared" si="17"/>
        <v>0</v>
      </c>
      <c r="L68" s="13">
        <f t="shared" si="5"/>
        <v>0</v>
      </c>
      <c r="M68" s="13">
        <f t="shared" ref="M68:M131" si="18">L68-K68</f>
        <v>0</v>
      </c>
      <c r="N68" s="13">
        <f t="shared" si="6"/>
        <v>0</v>
      </c>
      <c r="O68" s="13">
        <f t="shared" ref="O68:O131" si="19">N68-M68</f>
        <v>0</v>
      </c>
      <c r="R68" s="14">
        <v>0</v>
      </c>
      <c r="S68" s="14">
        <v>0</v>
      </c>
      <c r="T68" s="14">
        <v>0</v>
      </c>
      <c r="U68" s="14">
        <v>0</v>
      </c>
    </row>
    <row r="69" spans="1:21">
      <c r="A69" s="68">
        <v>16</v>
      </c>
      <c r="B69" s="69" t="s">
        <v>32</v>
      </c>
      <c r="C69" s="69" t="s">
        <v>102</v>
      </c>
      <c r="D69" s="61"/>
      <c r="E69" s="61"/>
      <c r="F69" s="61"/>
      <c r="G69" s="61"/>
      <c r="H69" s="61"/>
      <c r="I69" s="61"/>
      <c r="J69" s="61"/>
      <c r="K69" s="123">
        <f t="shared" si="17"/>
        <v>0</v>
      </c>
      <c r="L69" s="13">
        <f t="shared" ref="L69:L132" si="20">D69+E69+F69+G69</f>
        <v>0</v>
      </c>
      <c r="M69" s="13">
        <f t="shared" si="18"/>
        <v>0</v>
      </c>
      <c r="N69" s="13">
        <f t="shared" ref="N69:N132" si="21">F69+G69+H69+I69</f>
        <v>0</v>
      </c>
      <c r="O69" s="13">
        <f t="shared" si="19"/>
        <v>0</v>
      </c>
      <c r="R69" s="14">
        <v>0</v>
      </c>
      <c r="S69" s="14">
        <v>0</v>
      </c>
      <c r="T69" s="14">
        <v>0</v>
      </c>
      <c r="U69" s="14">
        <v>0</v>
      </c>
    </row>
    <row r="70" spans="1:21">
      <c r="A70" s="68">
        <v>17</v>
      </c>
      <c r="B70" s="69" t="s">
        <v>33</v>
      </c>
      <c r="C70" s="69" t="s">
        <v>102</v>
      </c>
      <c r="D70" s="61"/>
      <c r="E70" s="61"/>
      <c r="F70" s="80"/>
      <c r="G70" s="61"/>
      <c r="H70" s="80"/>
      <c r="I70" s="61"/>
      <c r="J70" s="61"/>
      <c r="K70" s="123">
        <v>1</v>
      </c>
      <c r="L70" s="13">
        <f t="shared" si="20"/>
        <v>0</v>
      </c>
      <c r="M70" s="13">
        <f t="shared" si="18"/>
        <v>-1</v>
      </c>
      <c r="N70" s="13">
        <f t="shared" si="21"/>
        <v>0</v>
      </c>
      <c r="O70" s="13">
        <f t="shared" si="19"/>
        <v>1</v>
      </c>
      <c r="R70" s="14">
        <v>0</v>
      </c>
      <c r="S70" s="14">
        <v>0</v>
      </c>
      <c r="T70" s="14">
        <v>0</v>
      </c>
      <c r="U70" s="14">
        <v>0</v>
      </c>
    </row>
    <row r="71" spans="1:21">
      <c r="A71" s="68">
        <v>18</v>
      </c>
      <c r="B71" s="69" t="s">
        <v>34</v>
      </c>
      <c r="C71" s="69" t="s">
        <v>102</v>
      </c>
      <c r="D71" s="61"/>
      <c r="E71" s="61"/>
      <c r="F71" s="61"/>
      <c r="G71" s="61"/>
      <c r="H71" s="61"/>
      <c r="I71" s="61"/>
      <c r="J71" s="61"/>
      <c r="K71" s="123">
        <f t="shared" si="17"/>
        <v>0</v>
      </c>
      <c r="L71" s="13">
        <f t="shared" si="20"/>
        <v>0</v>
      </c>
      <c r="M71" s="13">
        <f t="shared" si="18"/>
        <v>0</v>
      </c>
      <c r="N71" s="13">
        <f t="shared" si="21"/>
        <v>0</v>
      </c>
      <c r="O71" s="13">
        <f t="shared" si="19"/>
        <v>0</v>
      </c>
      <c r="R71" s="14">
        <v>1</v>
      </c>
      <c r="S71" s="14">
        <v>0</v>
      </c>
      <c r="T71" s="14">
        <v>0</v>
      </c>
      <c r="U71" s="14">
        <v>0</v>
      </c>
    </row>
    <row r="72" spans="1:21">
      <c r="A72" s="68">
        <v>19</v>
      </c>
      <c r="B72" s="69" t="s">
        <v>35</v>
      </c>
      <c r="C72" s="69" t="s">
        <v>102</v>
      </c>
      <c r="D72" s="61"/>
      <c r="E72" s="61"/>
      <c r="F72" s="61"/>
      <c r="G72" s="61"/>
      <c r="H72" s="61"/>
      <c r="I72" s="61"/>
      <c r="J72" s="61"/>
      <c r="K72" s="123">
        <f t="shared" si="17"/>
        <v>0</v>
      </c>
      <c r="L72" s="13">
        <f t="shared" si="20"/>
        <v>0</v>
      </c>
      <c r="M72" s="13">
        <f t="shared" si="18"/>
        <v>0</v>
      </c>
      <c r="N72" s="13">
        <f t="shared" si="21"/>
        <v>0</v>
      </c>
      <c r="O72" s="13">
        <f t="shared" si="19"/>
        <v>0</v>
      </c>
      <c r="R72" s="14">
        <v>0</v>
      </c>
      <c r="S72" s="14">
        <v>0</v>
      </c>
      <c r="T72" s="14">
        <v>0</v>
      </c>
      <c r="U72" s="14">
        <v>0</v>
      </c>
    </row>
    <row r="73" spans="1:21">
      <c r="A73" s="68">
        <v>20</v>
      </c>
      <c r="B73" s="69" t="s">
        <v>36</v>
      </c>
      <c r="C73" s="69" t="s">
        <v>102</v>
      </c>
      <c r="D73" s="61"/>
      <c r="E73" s="61"/>
      <c r="F73" s="61"/>
      <c r="G73" s="61"/>
      <c r="H73" s="61"/>
      <c r="I73" s="61"/>
      <c r="J73" s="80"/>
      <c r="K73" s="123">
        <f t="shared" si="17"/>
        <v>0</v>
      </c>
      <c r="L73" s="13">
        <f t="shared" si="20"/>
        <v>0</v>
      </c>
      <c r="M73" s="13">
        <f t="shared" si="18"/>
        <v>0</v>
      </c>
      <c r="N73" s="13">
        <f t="shared" si="21"/>
        <v>0</v>
      </c>
      <c r="O73" s="13">
        <f t="shared" si="19"/>
        <v>0</v>
      </c>
      <c r="R73" s="14">
        <v>0</v>
      </c>
      <c r="S73" s="14">
        <v>0</v>
      </c>
      <c r="T73" s="14">
        <v>0</v>
      </c>
      <c r="U73" s="14">
        <v>0</v>
      </c>
    </row>
    <row r="74" spans="1:21">
      <c r="A74" s="68">
        <v>21</v>
      </c>
      <c r="B74" s="69" t="s">
        <v>37</v>
      </c>
      <c r="C74" s="69" t="s">
        <v>102</v>
      </c>
      <c r="D74" s="61"/>
      <c r="E74" s="61"/>
      <c r="F74" s="61"/>
      <c r="G74" s="61"/>
      <c r="H74" s="61"/>
      <c r="I74" s="61"/>
      <c r="J74" s="61"/>
      <c r="K74" s="123">
        <f t="shared" si="17"/>
        <v>0</v>
      </c>
      <c r="L74" s="13">
        <f t="shared" si="20"/>
        <v>0</v>
      </c>
      <c r="M74" s="13">
        <f t="shared" si="18"/>
        <v>0</v>
      </c>
      <c r="N74" s="13">
        <f t="shared" si="21"/>
        <v>0</v>
      </c>
      <c r="O74" s="13">
        <f t="shared" si="19"/>
        <v>0</v>
      </c>
      <c r="R74" s="14">
        <v>0</v>
      </c>
      <c r="S74" s="14">
        <v>0</v>
      </c>
      <c r="T74" s="14">
        <v>0</v>
      </c>
      <c r="U74" s="14">
        <v>0</v>
      </c>
    </row>
    <row r="75" spans="1:21">
      <c r="A75" s="68">
        <v>22</v>
      </c>
      <c r="B75" s="69" t="s">
        <v>38</v>
      </c>
      <c r="C75" s="69" t="s">
        <v>102</v>
      </c>
      <c r="D75" s="61"/>
      <c r="E75" s="61"/>
      <c r="F75" s="61"/>
      <c r="G75" s="61"/>
      <c r="H75" s="61"/>
      <c r="I75" s="61"/>
      <c r="J75" s="61"/>
      <c r="K75" s="123">
        <f t="shared" si="17"/>
        <v>0</v>
      </c>
      <c r="L75" s="13">
        <f t="shared" si="20"/>
        <v>0</v>
      </c>
      <c r="M75" s="13">
        <f t="shared" si="18"/>
        <v>0</v>
      </c>
      <c r="N75" s="13">
        <f t="shared" si="21"/>
        <v>0</v>
      </c>
      <c r="O75" s="13">
        <f t="shared" si="19"/>
        <v>0</v>
      </c>
      <c r="R75" s="14">
        <v>0</v>
      </c>
      <c r="S75" s="14">
        <v>0</v>
      </c>
      <c r="T75" s="14">
        <v>0</v>
      </c>
      <c r="U75" s="14">
        <v>0</v>
      </c>
    </row>
    <row r="76" spans="1:21">
      <c r="A76" s="68">
        <v>23</v>
      </c>
      <c r="B76" s="69" t="s">
        <v>39</v>
      </c>
      <c r="C76" s="69" t="s">
        <v>102</v>
      </c>
      <c r="D76" s="61"/>
      <c r="E76" s="61"/>
      <c r="F76" s="61"/>
      <c r="G76" s="61"/>
      <c r="H76" s="61"/>
      <c r="I76" s="61"/>
      <c r="J76" s="61"/>
      <c r="K76" s="123">
        <f t="shared" si="17"/>
        <v>0</v>
      </c>
      <c r="L76" s="13">
        <f t="shared" si="20"/>
        <v>0</v>
      </c>
      <c r="M76" s="13">
        <f t="shared" si="18"/>
        <v>0</v>
      </c>
      <c r="N76" s="13">
        <f t="shared" si="21"/>
        <v>0</v>
      </c>
      <c r="O76" s="13">
        <f t="shared" si="19"/>
        <v>0</v>
      </c>
      <c r="R76" s="14">
        <v>0</v>
      </c>
      <c r="S76" s="14">
        <v>0</v>
      </c>
      <c r="T76" s="14">
        <v>0</v>
      </c>
      <c r="U76" s="14">
        <v>0</v>
      </c>
    </row>
    <row r="77" spans="1:21">
      <c r="A77" s="68">
        <v>24</v>
      </c>
      <c r="B77" s="69" t="s">
        <v>40</v>
      </c>
      <c r="C77" s="69" t="s">
        <v>102</v>
      </c>
      <c r="D77" s="61"/>
      <c r="E77" s="61"/>
      <c r="F77" s="11"/>
      <c r="G77" s="11"/>
      <c r="H77" s="11"/>
      <c r="I77" s="11"/>
      <c r="J77" s="11"/>
      <c r="K77" s="123">
        <f t="shared" si="17"/>
        <v>0</v>
      </c>
      <c r="L77" s="13">
        <f t="shared" si="20"/>
        <v>0</v>
      </c>
      <c r="M77" s="13">
        <f t="shared" si="18"/>
        <v>0</v>
      </c>
      <c r="N77" s="13">
        <f t="shared" si="21"/>
        <v>0</v>
      </c>
      <c r="O77" s="13">
        <f t="shared" si="19"/>
        <v>0</v>
      </c>
      <c r="R77" s="14">
        <v>0</v>
      </c>
      <c r="S77" s="14">
        <v>0</v>
      </c>
      <c r="T77" s="14">
        <v>0</v>
      </c>
      <c r="U77" s="14">
        <v>0</v>
      </c>
    </row>
    <row r="78" spans="1:21">
      <c r="A78" s="72"/>
      <c r="B78" s="73"/>
      <c r="C78" s="73" t="s">
        <v>102</v>
      </c>
      <c r="D78" s="74">
        <f>SUM(D54:D77)</f>
        <v>0</v>
      </c>
      <c r="E78" s="74">
        <f>SUM(E54:E77)</f>
        <v>0</v>
      </c>
      <c r="F78" s="74">
        <f t="shared" ref="F78:K78" si="22">SUM(F54:F77)</f>
        <v>0</v>
      </c>
      <c r="G78" s="74">
        <f t="shared" si="22"/>
        <v>0</v>
      </c>
      <c r="H78" s="74">
        <f t="shared" si="22"/>
        <v>0</v>
      </c>
      <c r="I78" s="74">
        <f t="shared" si="22"/>
        <v>0</v>
      </c>
      <c r="J78" s="74">
        <f t="shared" si="22"/>
        <v>0</v>
      </c>
      <c r="K78" s="74">
        <f t="shared" si="22"/>
        <v>1</v>
      </c>
      <c r="L78" s="13">
        <f t="shared" si="20"/>
        <v>0</v>
      </c>
      <c r="M78" s="13">
        <f t="shared" si="18"/>
        <v>-1</v>
      </c>
      <c r="N78" s="13">
        <f t="shared" si="21"/>
        <v>0</v>
      </c>
      <c r="O78" s="13">
        <f t="shared" si="19"/>
        <v>1</v>
      </c>
      <c r="P78" s="14">
        <v>7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</row>
    <row r="79" spans="1:21">
      <c r="A79" s="68">
        <v>1</v>
      </c>
      <c r="B79" s="69" t="s">
        <v>11</v>
      </c>
      <c r="C79" s="69" t="s">
        <v>125</v>
      </c>
      <c r="D79" s="61"/>
      <c r="E79" s="61"/>
      <c r="F79" s="61"/>
      <c r="G79" s="61"/>
      <c r="H79" s="61"/>
      <c r="I79" s="61"/>
      <c r="J79" s="61"/>
      <c r="K79" s="123">
        <f t="shared" ref="K79:K127" si="23">H79+I79+J79</f>
        <v>0</v>
      </c>
      <c r="L79" s="13">
        <f t="shared" si="20"/>
        <v>0</v>
      </c>
      <c r="M79" s="13">
        <f t="shared" si="18"/>
        <v>0</v>
      </c>
      <c r="N79" s="13">
        <f t="shared" si="21"/>
        <v>0</v>
      </c>
      <c r="O79" s="13">
        <f t="shared" si="19"/>
        <v>0</v>
      </c>
      <c r="R79" s="14">
        <v>5</v>
      </c>
      <c r="S79" s="14">
        <v>1</v>
      </c>
      <c r="T79" s="14">
        <v>1</v>
      </c>
      <c r="U79" s="14">
        <v>0</v>
      </c>
    </row>
    <row r="80" spans="1:21">
      <c r="A80" s="68">
        <v>2</v>
      </c>
      <c r="B80" s="69" t="s">
        <v>13</v>
      </c>
      <c r="C80" s="69" t="s">
        <v>125</v>
      </c>
      <c r="D80" s="61"/>
      <c r="E80" s="61"/>
      <c r="F80" s="61"/>
      <c r="G80" s="61"/>
      <c r="H80" s="61"/>
      <c r="I80" s="61"/>
      <c r="J80" s="61"/>
      <c r="K80" s="123">
        <f t="shared" si="23"/>
        <v>0</v>
      </c>
      <c r="L80" s="13">
        <f t="shared" si="20"/>
        <v>0</v>
      </c>
      <c r="M80" s="13">
        <f t="shared" si="18"/>
        <v>0</v>
      </c>
      <c r="N80" s="13">
        <f t="shared" si="21"/>
        <v>0</v>
      </c>
      <c r="O80" s="13">
        <f t="shared" si="19"/>
        <v>0</v>
      </c>
      <c r="R80" s="14">
        <v>0</v>
      </c>
      <c r="S80" s="14">
        <v>0</v>
      </c>
      <c r="T80" s="14">
        <v>0</v>
      </c>
      <c r="U80" s="14">
        <v>0</v>
      </c>
    </row>
    <row r="81" spans="1:24" s="13" customFormat="1">
      <c r="A81" s="68">
        <v>3</v>
      </c>
      <c r="B81" s="69" t="s">
        <v>16</v>
      </c>
      <c r="C81" s="69" t="s">
        <v>125</v>
      </c>
      <c r="D81" s="61"/>
      <c r="E81" s="61"/>
      <c r="F81" s="61"/>
      <c r="G81" s="61"/>
      <c r="H81" s="61"/>
      <c r="I81" s="61"/>
      <c r="J81" s="61"/>
      <c r="K81" s="123">
        <f t="shared" si="23"/>
        <v>0</v>
      </c>
      <c r="L81" s="13">
        <f t="shared" si="20"/>
        <v>0</v>
      </c>
      <c r="M81" s="13">
        <f t="shared" si="18"/>
        <v>0</v>
      </c>
      <c r="N81" s="13">
        <f t="shared" si="21"/>
        <v>0</v>
      </c>
      <c r="O81" s="13">
        <f t="shared" si="19"/>
        <v>0</v>
      </c>
      <c r="R81" s="13">
        <v>6</v>
      </c>
      <c r="S81" s="13">
        <v>2</v>
      </c>
      <c r="T81" s="13">
        <v>3</v>
      </c>
      <c r="U81" s="13">
        <v>-1</v>
      </c>
    </row>
    <row r="82" spans="1:24">
      <c r="A82" s="68">
        <v>4</v>
      </c>
      <c r="B82" s="69" t="s">
        <v>18</v>
      </c>
      <c r="C82" s="69" t="s">
        <v>125</v>
      </c>
      <c r="D82" s="61"/>
      <c r="E82" s="61"/>
      <c r="F82" s="61"/>
      <c r="G82" s="61"/>
      <c r="H82" s="61"/>
      <c r="I82" s="61"/>
      <c r="J82" s="61"/>
      <c r="K82" s="123">
        <f t="shared" si="23"/>
        <v>0</v>
      </c>
      <c r="L82" s="13">
        <f t="shared" si="20"/>
        <v>0</v>
      </c>
      <c r="M82" s="13">
        <f t="shared" si="18"/>
        <v>0</v>
      </c>
      <c r="N82" s="13">
        <f t="shared" si="21"/>
        <v>0</v>
      </c>
      <c r="O82" s="13">
        <f t="shared" si="19"/>
        <v>0</v>
      </c>
      <c r="R82" s="14">
        <v>1</v>
      </c>
      <c r="S82" s="14">
        <v>0</v>
      </c>
      <c r="T82" s="14">
        <v>1</v>
      </c>
      <c r="U82" s="14">
        <v>-1</v>
      </c>
    </row>
    <row r="83" spans="1:24">
      <c r="A83" s="68">
        <v>5</v>
      </c>
      <c r="B83" s="69" t="s">
        <v>20</v>
      </c>
      <c r="C83" s="69" t="s">
        <v>125</v>
      </c>
      <c r="D83" s="61"/>
      <c r="E83" s="61"/>
      <c r="F83" s="61"/>
      <c r="G83" s="61"/>
      <c r="H83" s="61"/>
      <c r="I83" s="61"/>
      <c r="J83" s="61"/>
      <c r="K83" s="123">
        <f t="shared" si="23"/>
        <v>0</v>
      </c>
      <c r="L83" s="13">
        <f t="shared" si="20"/>
        <v>0</v>
      </c>
      <c r="M83" s="13">
        <f t="shared" si="18"/>
        <v>0</v>
      </c>
      <c r="N83" s="13">
        <f t="shared" si="21"/>
        <v>0</v>
      </c>
      <c r="O83" s="13">
        <f t="shared" si="19"/>
        <v>0</v>
      </c>
      <c r="R83" s="14">
        <v>1</v>
      </c>
      <c r="S83" s="14">
        <v>0</v>
      </c>
      <c r="T83" s="14">
        <v>1</v>
      </c>
      <c r="U83" s="14">
        <v>-1</v>
      </c>
    </row>
    <row r="84" spans="1:24">
      <c r="A84" s="68">
        <v>6</v>
      </c>
      <c r="B84" s="69" t="s">
        <v>22</v>
      </c>
      <c r="C84" s="69" t="s">
        <v>125</v>
      </c>
      <c r="D84" s="61"/>
      <c r="E84" s="61"/>
      <c r="F84" s="61"/>
      <c r="G84" s="61"/>
      <c r="H84" s="61"/>
      <c r="I84" s="61"/>
      <c r="J84" s="61"/>
      <c r="K84" s="123">
        <f t="shared" si="23"/>
        <v>0</v>
      </c>
      <c r="L84" s="13">
        <f t="shared" si="20"/>
        <v>0</v>
      </c>
      <c r="M84" s="13">
        <f t="shared" si="18"/>
        <v>0</v>
      </c>
      <c r="N84" s="13">
        <f t="shared" si="21"/>
        <v>0</v>
      </c>
      <c r="O84" s="13">
        <f t="shared" si="19"/>
        <v>0</v>
      </c>
      <c r="R84" s="14">
        <v>0</v>
      </c>
      <c r="S84" s="14">
        <v>0</v>
      </c>
      <c r="T84" s="14">
        <v>0</v>
      </c>
      <c r="U84" s="14">
        <v>0</v>
      </c>
      <c r="X84" s="79"/>
    </row>
    <row r="85" spans="1:24">
      <c r="A85" s="68">
        <v>7</v>
      </c>
      <c r="B85" s="69" t="s">
        <v>23</v>
      </c>
      <c r="C85" s="69" t="s">
        <v>125</v>
      </c>
      <c r="D85" s="61"/>
      <c r="E85" s="61"/>
      <c r="F85" s="61"/>
      <c r="G85" s="61"/>
      <c r="H85" s="61"/>
      <c r="I85" s="61"/>
      <c r="J85" s="61"/>
      <c r="K85" s="123">
        <f t="shared" si="23"/>
        <v>0</v>
      </c>
      <c r="L85" s="13">
        <f t="shared" si="20"/>
        <v>0</v>
      </c>
      <c r="M85" s="13">
        <f t="shared" si="18"/>
        <v>0</v>
      </c>
      <c r="N85" s="13">
        <f t="shared" si="21"/>
        <v>0</v>
      </c>
      <c r="O85" s="13">
        <f t="shared" si="19"/>
        <v>0</v>
      </c>
      <c r="R85" s="14">
        <v>1</v>
      </c>
      <c r="S85" s="14">
        <v>0</v>
      </c>
      <c r="T85" s="14">
        <v>1</v>
      </c>
      <c r="U85" s="14">
        <v>-1</v>
      </c>
    </row>
    <row r="86" spans="1:24">
      <c r="A86" s="68">
        <v>8</v>
      </c>
      <c r="B86" s="69" t="s">
        <v>24</v>
      </c>
      <c r="C86" s="69" t="s">
        <v>125</v>
      </c>
      <c r="D86" s="61"/>
      <c r="E86" s="61"/>
      <c r="F86" s="61"/>
      <c r="G86" s="61"/>
      <c r="H86" s="61"/>
      <c r="I86" s="61"/>
      <c r="J86" s="61"/>
      <c r="K86" s="123">
        <f t="shared" si="23"/>
        <v>0</v>
      </c>
      <c r="L86" s="13">
        <f t="shared" si="20"/>
        <v>0</v>
      </c>
      <c r="M86" s="13">
        <f t="shared" si="18"/>
        <v>0</v>
      </c>
      <c r="N86" s="13">
        <f t="shared" si="21"/>
        <v>0</v>
      </c>
      <c r="O86" s="13">
        <f t="shared" si="19"/>
        <v>0</v>
      </c>
      <c r="R86" s="14">
        <v>9</v>
      </c>
      <c r="S86" s="14">
        <v>0</v>
      </c>
      <c r="T86" s="14">
        <v>8</v>
      </c>
      <c r="U86" s="14">
        <v>-8</v>
      </c>
    </row>
    <row r="87" spans="1:24">
      <c r="A87" s="68">
        <v>9</v>
      </c>
      <c r="B87" s="69" t="s">
        <v>25</v>
      </c>
      <c r="C87" s="69" t="s">
        <v>125</v>
      </c>
      <c r="D87" s="61"/>
      <c r="E87" s="61"/>
      <c r="F87" s="61"/>
      <c r="G87" s="61"/>
      <c r="H87" s="61"/>
      <c r="I87" s="61"/>
      <c r="J87" s="61"/>
      <c r="K87" s="123">
        <f t="shared" si="23"/>
        <v>0</v>
      </c>
      <c r="L87" s="13">
        <f t="shared" si="20"/>
        <v>0</v>
      </c>
      <c r="M87" s="13">
        <f t="shared" si="18"/>
        <v>0</v>
      </c>
      <c r="N87" s="13">
        <f t="shared" si="21"/>
        <v>0</v>
      </c>
      <c r="O87" s="13">
        <f t="shared" si="19"/>
        <v>0</v>
      </c>
      <c r="R87" s="14">
        <v>0</v>
      </c>
      <c r="S87" s="14">
        <v>0</v>
      </c>
      <c r="T87" s="14">
        <v>0</v>
      </c>
      <c r="U87" s="14">
        <v>0</v>
      </c>
    </row>
    <row r="88" spans="1:24">
      <c r="A88" s="68">
        <v>10</v>
      </c>
      <c r="B88" s="69" t="s">
        <v>26</v>
      </c>
      <c r="C88" s="69" t="s">
        <v>125</v>
      </c>
      <c r="D88" s="61"/>
      <c r="E88" s="61"/>
      <c r="F88" s="61"/>
      <c r="G88" s="61"/>
      <c r="H88" s="61"/>
      <c r="I88" s="61"/>
      <c r="J88" s="61"/>
      <c r="K88" s="123">
        <f t="shared" si="23"/>
        <v>0</v>
      </c>
      <c r="L88" s="13">
        <f t="shared" si="20"/>
        <v>0</v>
      </c>
      <c r="M88" s="13">
        <f t="shared" si="18"/>
        <v>0</v>
      </c>
      <c r="N88" s="13">
        <f t="shared" si="21"/>
        <v>0</v>
      </c>
      <c r="O88" s="13">
        <f t="shared" si="19"/>
        <v>0</v>
      </c>
      <c r="R88" s="14">
        <v>0</v>
      </c>
      <c r="S88" s="14">
        <v>0</v>
      </c>
      <c r="T88" s="14">
        <v>0</v>
      </c>
      <c r="U88" s="14">
        <v>0</v>
      </c>
    </row>
    <row r="89" spans="1:24">
      <c r="A89" s="68">
        <v>11</v>
      </c>
      <c r="B89" s="69" t="s">
        <v>27</v>
      </c>
      <c r="C89" s="69" t="s">
        <v>125</v>
      </c>
      <c r="D89" s="61"/>
      <c r="E89" s="61"/>
      <c r="F89" s="61"/>
      <c r="G89" s="61"/>
      <c r="H89" s="61"/>
      <c r="I89" s="61"/>
      <c r="J89" s="61"/>
      <c r="K89" s="123">
        <f t="shared" si="23"/>
        <v>0</v>
      </c>
      <c r="L89" s="13">
        <f t="shared" si="20"/>
        <v>0</v>
      </c>
      <c r="M89" s="13">
        <f t="shared" si="18"/>
        <v>0</v>
      </c>
      <c r="N89" s="13">
        <f t="shared" si="21"/>
        <v>0</v>
      </c>
      <c r="O89" s="13">
        <f t="shared" si="19"/>
        <v>0</v>
      </c>
      <c r="R89" s="14">
        <v>2</v>
      </c>
      <c r="S89" s="14">
        <v>0</v>
      </c>
      <c r="T89" s="14">
        <v>0</v>
      </c>
      <c r="U89" s="14">
        <v>0</v>
      </c>
    </row>
    <row r="90" spans="1:24">
      <c r="A90" s="68">
        <v>12</v>
      </c>
      <c r="B90" s="69" t="s">
        <v>28</v>
      </c>
      <c r="C90" s="69" t="s">
        <v>125</v>
      </c>
      <c r="D90" s="61"/>
      <c r="E90" s="61"/>
      <c r="F90" s="61"/>
      <c r="G90" s="61"/>
      <c r="H90" s="61"/>
      <c r="I90" s="61"/>
      <c r="J90" s="61"/>
      <c r="K90" s="123">
        <f t="shared" si="23"/>
        <v>0</v>
      </c>
      <c r="L90" s="13">
        <f t="shared" si="20"/>
        <v>0</v>
      </c>
      <c r="M90" s="13">
        <f t="shared" si="18"/>
        <v>0</v>
      </c>
      <c r="N90" s="13">
        <f t="shared" si="21"/>
        <v>0</v>
      </c>
      <c r="O90" s="13">
        <f t="shared" si="19"/>
        <v>0</v>
      </c>
      <c r="R90" s="14">
        <v>0</v>
      </c>
      <c r="S90" s="14">
        <v>0</v>
      </c>
      <c r="T90" s="14">
        <v>0</v>
      </c>
      <c r="U90" s="14">
        <v>0</v>
      </c>
    </row>
    <row r="91" spans="1:24">
      <c r="A91" s="68">
        <v>13</v>
      </c>
      <c r="B91" s="69" t="s">
        <v>29</v>
      </c>
      <c r="C91" s="69" t="s">
        <v>125</v>
      </c>
      <c r="D91" s="61"/>
      <c r="E91" s="61"/>
      <c r="F91" s="61"/>
      <c r="G91" s="61"/>
      <c r="H91" s="61"/>
      <c r="I91" s="61"/>
      <c r="J91" s="61"/>
      <c r="K91" s="123">
        <f t="shared" si="23"/>
        <v>0</v>
      </c>
      <c r="L91" s="13">
        <f t="shared" si="20"/>
        <v>0</v>
      </c>
      <c r="M91" s="13">
        <f t="shared" si="18"/>
        <v>0</v>
      </c>
      <c r="N91" s="13">
        <f t="shared" si="21"/>
        <v>0</v>
      </c>
      <c r="O91" s="13">
        <f t="shared" si="19"/>
        <v>0</v>
      </c>
      <c r="R91" s="14">
        <v>0</v>
      </c>
      <c r="S91" s="14">
        <v>0</v>
      </c>
      <c r="T91" s="14">
        <v>0</v>
      </c>
      <c r="U91" s="14">
        <v>0</v>
      </c>
    </row>
    <row r="92" spans="1:24">
      <c r="A92" s="68">
        <v>14</v>
      </c>
      <c r="B92" s="69" t="s">
        <v>30</v>
      </c>
      <c r="C92" s="69" t="s">
        <v>125</v>
      </c>
      <c r="D92" s="61"/>
      <c r="E92" s="61"/>
      <c r="F92" s="61"/>
      <c r="G92" s="61"/>
      <c r="H92" s="61"/>
      <c r="I92" s="61"/>
      <c r="J92" s="61"/>
      <c r="K92" s="123">
        <f t="shared" si="23"/>
        <v>0</v>
      </c>
      <c r="L92" s="13">
        <f t="shared" si="20"/>
        <v>0</v>
      </c>
      <c r="M92" s="13">
        <f t="shared" si="18"/>
        <v>0</v>
      </c>
      <c r="N92" s="13">
        <f t="shared" si="21"/>
        <v>0</v>
      </c>
      <c r="O92" s="13">
        <f t="shared" si="19"/>
        <v>0</v>
      </c>
      <c r="R92" s="14">
        <v>0</v>
      </c>
      <c r="S92" s="14">
        <v>0</v>
      </c>
      <c r="T92" s="14">
        <v>0</v>
      </c>
      <c r="U92" s="14">
        <v>0</v>
      </c>
    </row>
    <row r="93" spans="1:24">
      <c r="A93" s="68">
        <v>15</v>
      </c>
      <c r="B93" s="69" t="s">
        <v>31</v>
      </c>
      <c r="C93" s="69" t="s">
        <v>125</v>
      </c>
      <c r="D93" s="61"/>
      <c r="E93" s="61"/>
      <c r="F93" s="61"/>
      <c r="G93" s="61"/>
      <c r="H93" s="61"/>
      <c r="I93" s="61"/>
      <c r="J93" s="61"/>
      <c r="K93" s="123">
        <f t="shared" si="23"/>
        <v>0</v>
      </c>
      <c r="L93" s="13">
        <f t="shared" si="20"/>
        <v>0</v>
      </c>
      <c r="M93" s="13">
        <f t="shared" si="18"/>
        <v>0</v>
      </c>
      <c r="N93" s="13">
        <f t="shared" si="21"/>
        <v>0</v>
      </c>
      <c r="O93" s="13">
        <f t="shared" si="19"/>
        <v>0</v>
      </c>
      <c r="R93" s="14">
        <v>0</v>
      </c>
      <c r="S93" s="14">
        <v>0</v>
      </c>
      <c r="T93" s="14">
        <v>0</v>
      </c>
      <c r="U93" s="14">
        <v>0</v>
      </c>
    </row>
    <row r="94" spans="1:24">
      <c r="A94" s="68">
        <v>16</v>
      </c>
      <c r="B94" s="69" t="s">
        <v>32</v>
      </c>
      <c r="C94" s="69" t="s">
        <v>125</v>
      </c>
      <c r="D94" s="61"/>
      <c r="E94" s="61"/>
      <c r="F94" s="61"/>
      <c r="G94" s="61"/>
      <c r="H94" s="61"/>
      <c r="I94" s="61"/>
      <c r="J94" s="61"/>
      <c r="K94" s="123">
        <f t="shared" si="23"/>
        <v>0</v>
      </c>
      <c r="L94" s="13">
        <f t="shared" si="20"/>
        <v>0</v>
      </c>
      <c r="M94" s="13">
        <f t="shared" si="18"/>
        <v>0</v>
      </c>
      <c r="N94" s="13">
        <f t="shared" si="21"/>
        <v>0</v>
      </c>
      <c r="O94" s="13">
        <f t="shared" si="19"/>
        <v>0</v>
      </c>
      <c r="R94" s="14">
        <v>0</v>
      </c>
      <c r="S94" s="14">
        <v>0</v>
      </c>
      <c r="T94" s="14">
        <v>0</v>
      </c>
      <c r="U94" s="14">
        <v>0</v>
      </c>
    </row>
    <row r="95" spans="1:24">
      <c r="A95" s="68">
        <v>17</v>
      </c>
      <c r="B95" s="69" t="s">
        <v>33</v>
      </c>
      <c r="C95" s="69" t="s">
        <v>125</v>
      </c>
      <c r="D95" s="61"/>
      <c r="E95" s="61"/>
      <c r="F95" s="61"/>
      <c r="G95" s="61">
        <v>1</v>
      </c>
      <c r="H95" s="61"/>
      <c r="I95" s="61">
        <v>1</v>
      </c>
      <c r="J95" s="61"/>
      <c r="K95" s="123">
        <f t="shared" si="23"/>
        <v>1</v>
      </c>
      <c r="L95" s="13">
        <f t="shared" si="20"/>
        <v>1</v>
      </c>
      <c r="M95" s="13">
        <f t="shared" si="18"/>
        <v>0</v>
      </c>
      <c r="N95" s="13">
        <f t="shared" si="21"/>
        <v>2</v>
      </c>
      <c r="O95" s="13">
        <f t="shared" si="19"/>
        <v>2</v>
      </c>
      <c r="R95" s="14">
        <v>1</v>
      </c>
      <c r="S95" s="14">
        <v>0</v>
      </c>
      <c r="T95" s="14">
        <v>0</v>
      </c>
      <c r="U95" s="14">
        <v>0</v>
      </c>
    </row>
    <row r="96" spans="1:24">
      <c r="A96" s="68">
        <v>18</v>
      </c>
      <c r="B96" s="69" t="s">
        <v>34</v>
      </c>
      <c r="C96" s="69" t="s">
        <v>125</v>
      </c>
      <c r="D96" s="61"/>
      <c r="E96" s="61"/>
      <c r="F96" s="61"/>
      <c r="G96" s="61"/>
      <c r="H96" s="61"/>
      <c r="I96" s="61"/>
      <c r="J96" s="61"/>
      <c r="K96" s="123">
        <f t="shared" si="23"/>
        <v>0</v>
      </c>
      <c r="L96" s="13">
        <f t="shared" si="20"/>
        <v>0</v>
      </c>
      <c r="M96" s="13">
        <f t="shared" si="18"/>
        <v>0</v>
      </c>
      <c r="N96" s="13">
        <f t="shared" si="21"/>
        <v>0</v>
      </c>
      <c r="O96" s="13">
        <f t="shared" si="19"/>
        <v>0</v>
      </c>
      <c r="R96" s="14">
        <v>1</v>
      </c>
      <c r="S96" s="14">
        <v>0</v>
      </c>
      <c r="T96" s="14">
        <v>0</v>
      </c>
      <c r="U96" s="14">
        <v>0</v>
      </c>
    </row>
    <row r="97" spans="1:21">
      <c r="A97" s="68">
        <v>19</v>
      </c>
      <c r="B97" s="69" t="s">
        <v>35</v>
      </c>
      <c r="C97" s="69" t="s">
        <v>125</v>
      </c>
      <c r="D97" s="61"/>
      <c r="E97" s="61"/>
      <c r="F97" s="61"/>
      <c r="G97" s="61"/>
      <c r="H97" s="61"/>
      <c r="I97" s="61"/>
      <c r="J97" s="61"/>
      <c r="K97" s="123">
        <f t="shared" si="23"/>
        <v>0</v>
      </c>
      <c r="L97" s="13">
        <f t="shared" si="20"/>
        <v>0</v>
      </c>
      <c r="M97" s="13">
        <f t="shared" si="18"/>
        <v>0</v>
      </c>
      <c r="N97" s="13">
        <f t="shared" si="21"/>
        <v>0</v>
      </c>
      <c r="O97" s="13">
        <f t="shared" si="19"/>
        <v>0</v>
      </c>
      <c r="R97" s="14">
        <v>0</v>
      </c>
      <c r="S97" s="14">
        <v>0</v>
      </c>
      <c r="T97" s="14">
        <v>0</v>
      </c>
      <c r="U97" s="14">
        <v>0</v>
      </c>
    </row>
    <row r="98" spans="1:21">
      <c r="A98" s="68">
        <v>20</v>
      </c>
      <c r="B98" s="69" t="s">
        <v>36</v>
      </c>
      <c r="C98" s="69" t="s">
        <v>125</v>
      </c>
      <c r="D98" s="61"/>
      <c r="E98" s="61"/>
      <c r="F98" s="61"/>
      <c r="G98" s="61"/>
      <c r="H98" s="61"/>
      <c r="I98" s="61"/>
      <c r="J98" s="61"/>
      <c r="K98" s="123">
        <f t="shared" si="23"/>
        <v>0</v>
      </c>
      <c r="L98" s="13">
        <f t="shared" si="20"/>
        <v>0</v>
      </c>
      <c r="M98" s="13">
        <f t="shared" si="18"/>
        <v>0</v>
      </c>
      <c r="N98" s="13">
        <f t="shared" si="21"/>
        <v>0</v>
      </c>
      <c r="O98" s="13">
        <f t="shared" si="19"/>
        <v>0</v>
      </c>
      <c r="R98" s="14">
        <v>3</v>
      </c>
      <c r="S98" s="90">
        <v>1</v>
      </c>
      <c r="T98" s="14">
        <v>0</v>
      </c>
      <c r="U98" s="14">
        <v>1</v>
      </c>
    </row>
    <row r="99" spans="1:21">
      <c r="A99" s="68">
        <v>21</v>
      </c>
      <c r="B99" s="69" t="s">
        <v>37</v>
      </c>
      <c r="C99" s="69" t="s">
        <v>125</v>
      </c>
      <c r="D99" s="61"/>
      <c r="E99" s="61"/>
      <c r="F99" s="61"/>
      <c r="G99" s="61"/>
      <c r="H99" s="61"/>
      <c r="I99" s="61"/>
      <c r="J99" s="61"/>
      <c r="K99" s="123">
        <f t="shared" si="23"/>
        <v>0</v>
      </c>
      <c r="L99" s="13">
        <f t="shared" si="20"/>
        <v>0</v>
      </c>
      <c r="M99" s="13">
        <f t="shared" si="18"/>
        <v>0</v>
      </c>
      <c r="N99" s="13">
        <f t="shared" si="21"/>
        <v>0</v>
      </c>
      <c r="O99" s="13">
        <f t="shared" si="19"/>
        <v>0</v>
      </c>
      <c r="R99" s="14">
        <v>2</v>
      </c>
      <c r="S99" s="14">
        <v>1</v>
      </c>
      <c r="T99" s="14">
        <v>0</v>
      </c>
      <c r="U99" s="14">
        <v>1</v>
      </c>
    </row>
    <row r="100" spans="1:21">
      <c r="A100" s="68">
        <v>22</v>
      </c>
      <c r="B100" s="69" t="s">
        <v>38</v>
      </c>
      <c r="C100" s="69" t="s">
        <v>125</v>
      </c>
      <c r="D100" s="61">
        <v>1</v>
      </c>
      <c r="E100" s="61"/>
      <c r="F100" s="61"/>
      <c r="G100" s="61"/>
      <c r="H100" s="61"/>
      <c r="I100" s="61"/>
      <c r="J100" s="61"/>
      <c r="K100" s="123">
        <f t="shared" si="23"/>
        <v>0</v>
      </c>
      <c r="L100" s="13">
        <f t="shared" si="20"/>
        <v>1</v>
      </c>
      <c r="M100" s="13">
        <f t="shared" si="18"/>
        <v>1</v>
      </c>
      <c r="N100" s="13">
        <f t="shared" si="21"/>
        <v>0</v>
      </c>
      <c r="O100" s="13">
        <f t="shared" si="19"/>
        <v>-1</v>
      </c>
      <c r="R100" s="14">
        <v>3</v>
      </c>
      <c r="S100" s="14">
        <v>0</v>
      </c>
      <c r="T100" s="14">
        <v>3</v>
      </c>
      <c r="U100" s="14">
        <v>-3</v>
      </c>
    </row>
    <row r="101" spans="1:21">
      <c r="A101" s="68">
        <v>23</v>
      </c>
      <c r="B101" s="69" t="s">
        <v>39</v>
      </c>
      <c r="C101" s="69" t="s">
        <v>125</v>
      </c>
      <c r="D101" s="61"/>
      <c r="E101" s="61"/>
      <c r="F101" s="61"/>
      <c r="G101" s="61"/>
      <c r="H101" s="61"/>
      <c r="I101" s="61"/>
      <c r="J101" s="61"/>
      <c r="K101" s="123">
        <f t="shared" si="23"/>
        <v>0</v>
      </c>
      <c r="L101" s="13">
        <f t="shared" si="20"/>
        <v>0</v>
      </c>
      <c r="M101" s="13">
        <f t="shared" si="18"/>
        <v>0</v>
      </c>
      <c r="N101" s="13">
        <f t="shared" si="21"/>
        <v>0</v>
      </c>
      <c r="O101" s="13">
        <f t="shared" si="19"/>
        <v>0</v>
      </c>
      <c r="R101" s="14">
        <v>0</v>
      </c>
      <c r="S101" s="14">
        <v>0</v>
      </c>
      <c r="T101" s="14">
        <v>0</v>
      </c>
      <c r="U101" s="14">
        <v>0</v>
      </c>
    </row>
    <row r="102" spans="1:21">
      <c r="A102" s="68">
        <v>24</v>
      </c>
      <c r="B102" s="69" t="s">
        <v>40</v>
      </c>
      <c r="C102" s="69" t="s">
        <v>125</v>
      </c>
      <c r="D102" s="61"/>
      <c r="E102" s="61"/>
      <c r="F102" s="11"/>
      <c r="G102" s="11"/>
      <c r="H102" s="11"/>
      <c r="I102" s="11"/>
      <c r="J102" s="11"/>
      <c r="K102" s="123">
        <f t="shared" si="23"/>
        <v>0</v>
      </c>
      <c r="L102" s="13">
        <f t="shared" si="20"/>
        <v>0</v>
      </c>
      <c r="M102" s="13">
        <f t="shared" si="18"/>
        <v>0</v>
      </c>
      <c r="N102" s="13">
        <f t="shared" si="21"/>
        <v>0</v>
      </c>
      <c r="O102" s="13">
        <f t="shared" si="19"/>
        <v>0</v>
      </c>
      <c r="R102" s="14">
        <v>1</v>
      </c>
      <c r="S102" s="14">
        <v>0</v>
      </c>
      <c r="T102" s="14">
        <v>1</v>
      </c>
      <c r="U102" s="14">
        <v>-1</v>
      </c>
    </row>
    <row r="103" spans="1:21">
      <c r="A103" s="72"/>
      <c r="B103" s="73"/>
      <c r="C103" s="73" t="s">
        <v>125</v>
      </c>
      <c r="D103" s="74">
        <f t="shared" ref="D103:J103" si="24">SUM(D79:D102)</f>
        <v>1</v>
      </c>
      <c r="E103" s="74">
        <f t="shared" si="24"/>
        <v>0</v>
      </c>
      <c r="F103" s="74">
        <f t="shared" si="24"/>
        <v>0</v>
      </c>
      <c r="G103" s="74">
        <f t="shared" si="24"/>
        <v>1</v>
      </c>
      <c r="H103" s="74">
        <f t="shared" si="24"/>
        <v>0</v>
      </c>
      <c r="I103" s="74">
        <f t="shared" si="24"/>
        <v>1</v>
      </c>
      <c r="J103" s="74">
        <f t="shared" si="24"/>
        <v>0</v>
      </c>
      <c r="K103" s="124">
        <f t="shared" si="23"/>
        <v>1</v>
      </c>
      <c r="L103" s="13">
        <f t="shared" si="20"/>
        <v>2</v>
      </c>
      <c r="M103" s="13">
        <f t="shared" si="18"/>
        <v>1</v>
      </c>
      <c r="N103" s="13">
        <f t="shared" si="21"/>
        <v>2</v>
      </c>
      <c r="O103" s="13">
        <f t="shared" si="19"/>
        <v>1</v>
      </c>
      <c r="P103" s="14">
        <v>19</v>
      </c>
      <c r="Q103" s="14">
        <v>5</v>
      </c>
      <c r="R103" s="14">
        <v>36</v>
      </c>
      <c r="S103" s="14">
        <v>5</v>
      </c>
      <c r="T103" s="14">
        <v>19</v>
      </c>
      <c r="U103" s="14">
        <v>-14</v>
      </c>
    </row>
    <row r="104" spans="1:21">
      <c r="A104" s="68">
        <v>1</v>
      </c>
      <c r="B104" s="69" t="s">
        <v>11</v>
      </c>
      <c r="C104" s="69" t="s">
        <v>126</v>
      </c>
      <c r="D104" s="61"/>
      <c r="E104" s="61"/>
      <c r="F104" s="61"/>
      <c r="G104" s="61">
        <v>1</v>
      </c>
      <c r="H104" s="61"/>
      <c r="I104" s="61">
        <v>1</v>
      </c>
      <c r="J104" s="61"/>
      <c r="K104" s="123">
        <f t="shared" si="23"/>
        <v>1</v>
      </c>
      <c r="L104" s="13">
        <f t="shared" si="20"/>
        <v>1</v>
      </c>
      <c r="M104" s="13">
        <f t="shared" si="18"/>
        <v>0</v>
      </c>
      <c r="N104" s="13">
        <f t="shared" si="21"/>
        <v>2</v>
      </c>
      <c r="O104" s="13">
        <f t="shared" si="19"/>
        <v>2</v>
      </c>
      <c r="R104" s="14">
        <v>13</v>
      </c>
      <c r="S104" s="14">
        <v>1</v>
      </c>
      <c r="T104" s="14">
        <v>0</v>
      </c>
      <c r="U104" s="14">
        <v>1</v>
      </c>
    </row>
    <row r="105" spans="1:21">
      <c r="A105" s="68">
        <v>2</v>
      </c>
      <c r="B105" s="69" t="s">
        <v>13</v>
      </c>
      <c r="C105" s="69" t="s">
        <v>126</v>
      </c>
      <c r="D105" s="61"/>
      <c r="E105" s="61"/>
      <c r="F105" s="61"/>
      <c r="G105" s="61"/>
      <c r="H105" s="61"/>
      <c r="I105" s="61"/>
      <c r="J105" s="61"/>
      <c r="K105" s="123">
        <f t="shared" si="23"/>
        <v>0</v>
      </c>
      <c r="L105" s="13">
        <f t="shared" si="20"/>
        <v>0</v>
      </c>
      <c r="M105" s="13">
        <f t="shared" si="18"/>
        <v>0</v>
      </c>
      <c r="N105" s="13">
        <f t="shared" si="21"/>
        <v>0</v>
      </c>
      <c r="O105" s="13">
        <f t="shared" si="19"/>
        <v>0</v>
      </c>
      <c r="R105" s="14">
        <v>0</v>
      </c>
      <c r="S105" s="14">
        <v>0</v>
      </c>
      <c r="T105" s="14">
        <v>0</v>
      </c>
      <c r="U105" s="14">
        <v>0</v>
      </c>
    </row>
    <row r="106" spans="1:21">
      <c r="A106" s="68">
        <v>3</v>
      </c>
      <c r="B106" s="69" t="s">
        <v>16</v>
      </c>
      <c r="C106" s="69" t="s">
        <v>126</v>
      </c>
      <c r="D106" s="61"/>
      <c r="E106" s="61"/>
      <c r="F106" s="61"/>
      <c r="G106" s="61">
        <v>4</v>
      </c>
      <c r="H106" s="61"/>
      <c r="I106" s="61">
        <v>3</v>
      </c>
      <c r="J106" s="61">
        <v>1</v>
      </c>
      <c r="K106" s="123">
        <f t="shared" si="23"/>
        <v>4</v>
      </c>
      <c r="L106" s="13">
        <f t="shared" si="20"/>
        <v>4</v>
      </c>
      <c r="M106" s="13">
        <f t="shared" si="18"/>
        <v>0</v>
      </c>
      <c r="N106" s="13">
        <f t="shared" si="21"/>
        <v>7</v>
      </c>
      <c r="O106" s="13">
        <f t="shared" si="19"/>
        <v>7</v>
      </c>
      <c r="R106" s="14">
        <v>24</v>
      </c>
      <c r="S106" s="14">
        <v>0</v>
      </c>
      <c r="T106" s="14">
        <v>0</v>
      </c>
      <c r="U106" s="14">
        <v>0</v>
      </c>
    </row>
    <row r="107" spans="1:21">
      <c r="A107" s="68">
        <v>4</v>
      </c>
      <c r="B107" s="69" t="s">
        <v>18</v>
      </c>
      <c r="C107" s="69" t="s">
        <v>126</v>
      </c>
      <c r="D107" s="61"/>
      <c r="E107" s="61"/>
      <c r="F107" s="61"/>
      <c r="G107" s="61"/>
      <c r="H107" s="61"/>
      <c r="I107" s="61"/>
      <c r="J107" s="61"/>
      <c r="K107" s="123">
        <f t="shared" si="23"/>
        <v>0</v>
      </c>
      <c r="L107" s="13">
        <f t="shared" si="20"/>
        <v>0</v>
      </c>
      <c r="M107" s="13">
        <f t="shared" si="18"/>
        <v>0</v>
      </c>
      <c r="N107" s="13">
        <f t="shared" si="21"/>
        <v>0</v>
      </c>
      <c r="O107" s="13">
        <f t="shared" si="19"/>
        <v>0</v>
      </c>
      <c r="R107" s="14">
        <v>0</v>
      </c>
      <c r="S107" s="14">
        <v>0</v>
      </c>
      <c r="T107" s="14">
        <v>0</v>
      </c>
      <c r="U107" s="14">
        <v>0</v>
      </c>
    </row>
    <row r="108" spans="1:21">
      <c r="A108" s="68">
        <v>5</v>
      </c>
      <c r="B108" s="69" t="s">
        <v>20</v>
      </c>
      <c r="C108" s="69" t="s">
        <v>126</v>
      </c>
      <c r="D108" s="61"/>
      <c r="E108" s="61"/>
      <c r="F108" s="61"/>
      <c r="G108" s="61"/>
      <c r="H108" s="61"/>
      <c r="I108" s="61"/>
      <c r="J108" s="61"/>
      <c r="K108" s="123">
        <f t="shared" si="23"/>
        <v>0</v>
      </c>
      <c r="L108" s="13">
        <f t="shared" si="20"/>
        <v>0</v>
      </c>
      <c r="M108" s="13">
        <f t="shared" si="18"/>
        <v>0</v>
      </c>
      <c r="N108" s="13">
        <f t="shared" si="21"/>
        <v>0</v>
      </c>
      <c r="O108" s="13">
        <f t="shared" si="19"/>
        <v>0</v>
      </c>
      <c r="R108" s="14">
        <v>0</v>
      </c>
      <c r="S108" s="14">
        <v>0</v>
      </c>
      <c r="T108" s="14">
        <v>0</v>
      </c>
      <c r="U108" s="14">
        <v>0</v>
      </c>
    </row>
    <row r="109" spans="1:21">
      <c r="A109" s="68">
        <v>6</v>
      </c>
      <c r="B109" s="69" t="s">
        <v>22</v>
      </c>
      <c r="C109" s="69" t="s">
        <v>126</v>
      </c>
      <c r="D109" s="61"/>
      <c r="E109" s="61"/>
      <c r="F109" s="61"/>
      <c r="G109" s="61"/>
      <c r="H109" s="61"/>
      <c r="I109" s="61"/>
      <c r="J109" s="61"/>
      <c r="K109" s="123">
        <f t="shared" si="23"/>
        <v>0</v>
      </c>
      <c r="L109" s="13">
        <f t="shared" si="20"/>
        <v>0</v>
      </c>
      <c r="M109" s="13">
        <f t="shared" si="18"/>
        <v>0</v>
      </c>
      <c r="N109" s="13">
        <f t="shared" si="21"/>
        <v>0</v>
      </c>
      <c r="O109" s="13">
        <f t="shared" si="19"/>
        <v>0</v>
      </c>
      <c r="R109" s="14">
        <v>0</v>
      </c>
      <c r="S109" s="14">
        <v>0</v>
      </c>
      <c r="T109" s="14">
        <v>0</v>
      </c>
      <c r="U109" s="14">
        <v>0</v>
      </c>
    </row>
    <row r="110" spans="1:21">
      <c r="A110" s="68">
        <v>7</v>
      </c>
      <c r="B110" s="69" t="s">
        <v>23</v>
      </c>
      <c r="C110" s="69" t="s">
        <v>126</v>
      </c>
      <c r="D110" s="61"/>
      <c r="E110" s="61"/>
      <c r="F110" s="61"/>
      <c r="G110" s="61"/>
      <c r="H110" s="61"/>
      <c r="I110" s="61"/>
      <c r="J110" s="61"/>
      <c r="K110" s="123">
        <f t="shared" si="23"/>
        <v>0</v>
      </c>
      <c r="L110" s="13">
        <f t="shared" si="20"/>
        <v>0</v>
      </c>
      <c r="M110" s="13">
        <f t="shared" si="18"/>
        <v>0</v>
      </c>
      <c r="N110" s="13">
        <f t="shared" si="21"/>
        <v>0</v>
      </c>
      <c r="O110" s="13">
        <f t="shared" si="19"/>
        <v>0</v>
      </c>
      <c r="R110" s="14">
        <v>2</v>
      </c>
      <c r="S110" s="14">
        <v>0</v>
      </c>
      <c r="T110" s="14">
        <v>0</v>
      </c>
      <c r="U110" s="14">
        <v>0</v>
      </c>
    </row>
    <row r="111" spans="1:21">
      <c r="A111" s="68">
        <v>8</v>
      </c>
      <c r="B111" s="69" t="s">
        <v>24</v>
      </c>
      <c r="C111" s="69" t="s">
        <v>126</v>
      </c>
      <c r="D111" s="61"/>
      <c r="E111" s="61"/>
      <c r="F111" s="61"/>
      <c r="G111" s="61"/>
      <c r="H111" s="61"/>
      <c r="I111" s="61"/>
      <c r="J111" s="61"/>
      <c r="K111" s="123">
        <f t="shared" si="23"/>
        <v>0</v>
      </c>
      <c r="L111" s="13">
        <f t="shared" si="20"/>
        <v>0</v>
      </c>
      <c r="M111" s="13">
        <f t="shared" si="18"/>
        <v>0</v>
      </c>
      <c r="N111" s="13">
        <f t="shared" si="21"/>
        <v>0</v>
      </c>
      <c r="O111" s="13">
        <f t="shared" si="19"/>
        <v>0</v>
      </c>
      <c r="R111" s="14">
        <v>1</v>
      </c>
      <c r="S111" s="14">
        <v>0</v>
      </c>
      <c r="T111" s="14">
        <v>0</v>
      </c>
      <c r="U111" s="14">
        <v>0</v>
      </c>
    </row>
    <row r="112" spans="1:21">
      <c r="A112" s="68">
        <v>9</v>
      </c>
      <c r="B112" s="69" t="s">
        <v>25</v>
      </c>
      <c r="C112" s="69" t="s">
        <v>126</v>
      </c>
      <c r="D112" s="61"/>
      <c r="E112" s="61"/>
      <c r="F112" s="61"/>
      <c r="G112" s="61"/>
      <c r="H112" s="61"/>
      <c r="I112" s="61"/>
      <c r="J112" s="61"/>
      <c r="K112" s="123">
        <f t="shared" si="23"/>
        <v>0</v>
      </c>
      <c r="L112" s="13">
        <f t="shared" si="20"/>
        <v>0</v>
      </c>
      <c r="M112" s="13">
        <f t="shared" si="18"/>
        <v>0</v>
      </c>
      <c r="N112" s="13">
        <f t="shared" si="21"/>
        <v>0</v>
      </c>
      <c r="O112" s="13">
        <f t="shared" si="19"/>
        <v>0</v>
      </c>
      <c r="R112" s="14">
        <v>0</v>
      </c>
      <c r="S112" s="14">
        <v>0</v>
      </c>
      <c r="T112" s="14">
        <v>0</v>
      </c>
      <c r="U112" s="14">
        <v>0</v>
      </c>
    </row>
    <row r="113" spans="1:21">
      <c r="A113" s="68">
        <v>10</v>
      </c>
      <c r="B113" s="69" t="s">
        <v>26</v>
      </c>
      <c r="C113" s="69" t="s">
        <v>126</v>
      </c>
      <c r="D113" s="61"/>
      <c r="E113" s="61"/>
      <c r="F113" s="61"/>
      <c r="G113" s="61"/>
      <c r="H113" s="61"/>
      <c r="I113" s="61"/>
      <c r="J113" s="61"/>
      <c r="K113" s="123">
        <f t="shared" si="23"/>
        <v>0</v>
      </c>
      <c r="L113" s="13">
        <f t="shared" si="20"/>
        <v>0</v>
      </c>
      <c r="M113" s="13">
        <f t="shared" si="18"/>
        <v>0</v>
      </c>
      <c r="N113" s="13">
        <f t="shared" si="21"/>
        <v>0</v>
      </c>
      <c r="O113" s="13">
        <f t="shared" si="19"/>
        <v>0</v>
      </c>
      <c r="R113" s="14">
        <v>1</v>
      </c>
      <c r="S113" s="14">
        <v>0</v>
      </c>
      <c r="T113" s="14">
        <v>0</v>
      </c>
      <c r="U113" s="14">
        <v>0</v>
      </c>
    </row>
    <row r="114" spans="1:21">
      <c r="A114" s="68">
        <v>11</v>
      </c>
      <c r="B114" s="69" t="s">
        <v>27</v>
      </c>
      <c r="C114" s="69" t="s">
        <v>126</v>
      </c>
      <c r="D114" s="61"/>
      <c r="E114" s="61"/>
      <c r="F114" s="61"/>
      <c r="G114" s="61">
        <v>1</v>
      </c>
      <c r="H114" s="61"/>
      <c r="I114" s="61">
        <v>1</v>
      </c>
      <c r="J114" s="61"/>
      <c r="K114" s="123">
        <f t="shared" si="23"/>
        <v>1</v>
      </c>
      <c r="L114" s="13">
        <f t="shared" si="20"/>
        <v>1</v>
      </c>
      <c r="M114" s="13">
        <f t="shared" si="18"/>
        <v>0</v>
      </c>
      <c r="N114" s="13">
        <f t="shared" si="21"/>
        <v>2</v>
      </c>
      <c r="O114" s="13">
        <f t="shared" si="19"/>
        <v>2</v>
      </c>
      <c r="R114" s="14">
        <v>8</v>
      </c>
      <c r="S114" s="14">
        <v>0</v>
      </c>
      <c r="T114" s="14">
        <v>0</v>
      </c>
      <c r="U114" s="14">
        <v>0</v>
      </c>
    </row>
    <row r="115" spans="1:21">
      <c r="A115" s="68">
        <v>12</v>
      </c>
      <c r="B115" s="69" t="s">
        <v>28</v>
      </c>
      <c r="C115" s="69" t="s">
        <v>126</v>
      </c>
      <c r="D115" s="61"/>
      <c r="E115" s="61"/>
      <c r="F115" s="61"/>
      <c r="G115" s="61"/>
      <c r="H115" s="61"/>
      <c r="I115" s="61"/>
      <c r="J115" s="61"/>
      <c r="K115" s="123">
        <f t="shared" si="23"/>
        <v>0</v>
      </c>
      <c r="L115" s="13">
        <f t="shared" si="20"/>
        <v>0</v>
      </c>
      <c r="M115" s="13">
        <f t="shared" si="18"/>
        <v>0</v>
      </c>
      <c r="N115" s="13">
        <f t="shared" si="21"/>
        <v>0</v>
      </c>
      <c r="O115" s="13">
        <f t="shared" si="19"/>
        <v>0</v>
      </c>
      <c r="R115" s="14">
        <v>3</v>
      </c>
      <c r="S115" s="14">
        <v>0</v>
      </c>
      <c r="T115" s="14">
        <v>0</v>
      </c>
      <c r="U115" s="14">
        <v>0</v>
      </c>
    </row>
    <row r="116" spans="1:21">
      <c r="A116" s="68">
        <v>13</v>
      </c>
      <c r="B116" s="69" t="s">
        <v>29</v>
      </c>
      <c r="C116" s="69" t="s">
        <v>126</v>
      </c>
      <c r="D116" s="61"/>
      <c r="E116" s="61"/>
      <c r="F116" s="61"/>
      <c r="G116" s="61"/>
      <c r="H116" s="61"/>
      <c r="I116" s="61"/>
      <c r="J116" s="61"/>
      <c r="K116" s="123">
        <f t="shared" si="23"/>
        <v>0</v>
      </c>
      <c r="L116" s="13">
        <f t="shared" si="20"/>
        <v>0</v>
      </c>
      <c r="M116" s="13">
        <f t="shared" si="18"/>
        <v>0</v>
      </c>
      <c r="N116" s="13">
        <f t="shared" si="21"/>
        <v>0</v>
      </c>
      <c r="O116" s="13">
        <f t="shared" si="19"/>
        <v>0</v>
      </c>
      <c r="R116" s="14">
        <v>0</v>
      </c>
      <c r="S116" s="14">
        <v>0</v>
      </c>
      <c r="T116" s="14">
        <v>0</v>
      </c>
      <c r="U116" s="14">
        <v>0</v>
      </c>
    </row>
    <row r="117" spans="1:21">
      <c r="A117" s="68">
        <v>14</v>
      </c>
      <c r="B117" s="69" t="s">
        <v>30</v>
      </c>
      <c r="C117" s="69" t="s">
        <v>126</v>
      </c>
      <c r="D117" s="61"/>
      <c r="E117" s="61"/>
      <c r="F117" s="61"/>
      <c r="G117" s="61"/>
      <c r="H117" s="61"/>
      <c r="I117" s="61"/>
      <c r="J117" s="61"/>
      <c r="K117" s="123">
        <f t="shared" si="23"/>
        <v>0</v>
      </c>
      <c r="L117" s="13">
        <f t="shared" si="20"/>
        <v>0</v>
      </c>
      <c r="M117" s="13">
        <f t="shared" si="18"/>
        <v>0</v>
      </c>
      <c r="N117" s="13">
        <f t="shared" si="21"/>
        <v>0</v>
      </c>
      <c r="O117" s="13">
        <f t="shared" si="19"/>
        <v>0</v>
      </c>
      <c r="R117" s="14">
        <v>0</v>
      </c>
      <c r="S117" s="14">
        <v>0</v>
      </c>
      <c r="T117" s="14">
        <v>0</v>
      </c>
      <c r="U117" s="14">
        <v>0</v>
      </c>
    </row>
    <row r="118" spans="1:21">
      <c r="A118" s="68">
        <v>15</v>
      </c>
      <c r="B118" s="69" t="s">
        <v>31</v>
      </c>
      <c r="C118" s="69" t="s">
        <v>126</v>
      </c>
      <c r="D118" s="61"/>
      <c r="E118" s="61"/>
      <c r="F118" s="61"/>
      <c r="G118" s="61"/>
      <c r="H118" s="61"/>
      <c r="I118" s="61"/>
      <c r="J118" s="61"/>
      <c r="K118" s="123">
        <f t="shared" si="23"/>
        <v>0</v>
      </c>
      <c r="L118" s="13">
        <f t="shared" si="20"/>
        <v>0</v>
      </c>
      <c r="M118" s="13">
        <f t="shared" si="18"/>
        <v>0</v>
      </c>
      <c r="N118" s="13">
        <f t="shared" si="21"/>
        <v>0</v>
      </c>
      <c r="O118" s="13">
        <f t="shared" si="19"/>
        <v>0</v>
      </c>
      <c r="R118" s="14">
        <v>0</v>
      </c>
      <c r="S118" s="14">
        <v>0</v>
      </c>
      <c r="T118" s="14">
        <v>0</v>
      </c>
      <c r="U118" s="14">
        <v>0</v>
      </c>
    </row>
    <row r="119" spans="1:21">
      <c r="A119" s="68">
        <v>16</v>
      </c>
      <c r="B119" s="69" t="s">
        <v>32</v>
      </c>
      <c r="C119" s="69" t="s">
        <v>126</v>
      </c>
      <c r="D119" s="61"/>
      <c r="E119" s="61"/>
      <c r="F119" s="61"/>
      <c r="G119" s="61"/>
      <c r="H119" s="61"/>
      <c r="I119" s="61"/>
      <c r="J119" s="61"/>
      <c r="K119" s="123">
        <f t="shared" si="23"/>
        <v>0</v>
      </c>
      <c r="L119" s="13">
        <f t="shared" si="20"/>
        <v>0</v>
      </c>
      <c r="M119" s="13">
        <f t="shared" si="18"/>
        <v>0</v>
      </c>
      <c r="N119" s="13">
        <f t="shared" si="21"/>
        <v>0</v>
      </c>
      <c r="O119" s="13">
        <f t="shared" si="19"/>
        <v>0</v>
      </c>
      <c r="R119" s="14">
        <v>0</v>
      </c>
      <c r="S119" s="14">
        <v>0</v>
      </c>
      <c r="T119" s="14">
        <v>0</v>
      </c>
      <c r="U119" s="14">
        <v>0</v>
      </c>
    </row>
    <row r="120" spans="1:21">
      <c r="A120" s="68">
        <v>17</v>
      </c>
      <c r="B120" s="69" t="s">
        <v>33</v>
      </c>
      <c r="C120" s="69" t="s">
        <v>126</v>
      </c>
      <c r="D120" s="61"/>
      <c r="E120" s="61"/>
      <c r="F120" s="61"/>
      <c r="G120" s="61"/>
      <c r="H120" s="61"/>
      <c r="I120" s="61"/>
      <c r="J120" s="61"/>
      <c r="K120" s="123">
        <f t="shared" si="23"/>
        <v>0</v>
      </c>
      <c r="L120" s="13">
        <f t="shared" si="20"/>
        <v>0</v>
      </c>
      <c r="M120" s="13">
        <f t="shared" si="18"/>
        <v>0</v>
      </c>
      <c r="N120" s="13">
        <f t="shared" si="21"/>
        <v>0</v>
      </c>
      <c r="O120" s="13">
        <f t="shared" si="19"/>
        <v>0</v>
      </c>
      <c r="R120" s="14">
        <v>2</v>
      </c>
      <c r="S120" s="14">
        <v>0</v>
      </c>
      <c r="T120" s="14">
        <v>0</v>
      </c>
      <c r="U120" s="14">
        <v>0</v>
      </c>
    </row>
    <row r="121" spans="1:21">
      <c r="A121" s="68">
        <v>18</v>
      </c>
      <c r="B121" s="69" t="s">
        <v>34</v>
      </c>
      <c r="C121" s="69" t="s">
        <v>126</v>
      </c>
      <c r="D121" s="61"/>
      <c r="E121" s="61"/>
      <c r="F121" s="61"/>
      <c r="G121" s="61"/>
      <c r="H121" s="61"/>
      <c r="I121" s="61"/>
      <c r="J121" s="61"/>
      <c r="K121" s="123">
        <f t="shared" si="23"/>
        <v>0</v>
      </c>
      <c r="L121" s="13">
        <f t="shared" si="20"/>
        <v>0</v>
      </c>
      <c r="M121" s="13">
        <f t="shared" si="18"/>
        <v>0</v>
      </c>
      <c r="N121" s="13">
        <f t="shared" si="21"/>
        <v>0</v>
      </c>
      <c r="O121" s="13">
        <f t="shared" si="19"/>
        <v>0</v>
      </c>
      <c r="R121" s="14">
        <v>0</v>
      </c>
      <c r="S121" s="14">
        <v>0</v>
      </c>
      <c r="T121" s="14">
        <v>0</v>
      </c>
      <c r="U121" s="14">
        <v>0</v>
      </c>
    </row>
    <row r="122" spans="1:21">
      <c r="A122" s="68">
        <v>19</v>
      </c>
      <c r="B122" s="69" t="s">
        <v>35</v>
      </c>
      <c r="C122" s="69" t="s">
        <v>126</v>
      </c>
      <c r="D122" s="61"/>
      <c r="E122" s="61"/>
      <c r="F122" s="61"/>
      <c r="G122" s="61"/>
      <c r="H122" s="61"/>
      <c r="I122" s="61"/>
      <c r="J122" s="61"/>
      <c r="K122" s="123">
        <f t="shared" si="23"/>
        <v>0</v>
      </c>
      <c r="L122" s="13">
        <f t="shared" si="20"/>
        <v>0</v>
      </c>
      <c r="M122" s="13">
        <f t="shared" si="18"/>
        <v>0</v>
      </c>
      <c r="N122" s="13">
        <f t="shared" si="21"/>
        <v>0</v>
      </c>
      <c r="O122" s="13">
        <f t="shared" si="19"/>
        <v>0</v>
      </c>
      <c r="R122" s="14">
        <v>0</v>
      </c>
      <c r="S122" s="14">
        <v>0</v>
      </c>
      <c r="T122" s="14">
        <v>0</v>
      </c>
      <c r="U122" s="14">
        <v>0</v>
      </c>
    </row>
    <row r="123" spans="1:21">
      <c r="A123" s="68">
        <v>20</v>
      </c>
      <c r="B123" s="69" t="s">
        <v>36</v>
      </c>
      <c r="C123" s="69" t="s">
        <v>126</v>
      </c>
      <c r="D123" s="61"/>
      <c r="E123" s="61"/>
      <c r="F123" s="61"/>
      <c r="G123" s="61"/>
      <c r="H123" s="61"/>
      <c r="I123" s="61"/>
      <c r="J123" s="61"/>
      <c r="K123" s="123">
        <f t="shared" si="23"/>
        <v>0</v>
      </c>
      <c r="L123" s="13">
        <f t="shared" si="20"/>
        <v>0</v>
      </c>
      <c r="M123" s="13">
        <f t="shared" si="18"/>
        <v>0</v>
      </c>
      <c r="N123" s="13">
        <f t="shared" si="21"/>
        <v>0</v>
      </c>
      <c r="O123" s="13">
        <f t="shared" si="19"/>
        <v>0</v>
      </c>
      <c r="R123" s="14">
        <v>5</v>
      </c>
      <c r="S123" s="14">
        <v>0</v>
      </c>
      <c r="T123" s="14">
        <v>0</v>
      </c>
      <c r="U123" s="14">
        <v>0</v>
      </c>
    </row>
    <row r="124" spans="1:21">
      <c r="A124" s="68">
        <v>21</v>
      </c>
      <c r="B124" s="69" t="s">
        <v>37</v>
      </c>
      <c r="C124" s="69" t="s">
        <v>126</v>
      </c>
      <c r="D124" s="61"/>
      <c r="E124" s="61"/>
      <c r="F124" s="61"/>
      <c r="G124" s="61"/>
      <c r="H124" s="61"/>
      <c r="I124" s="61"/>
      <c r="J124" s="61"/>
      <c r="K124" s="123">
        <f t="shared" si="23"/>
        <v>0</v>
      </c>
      <c r="L124" s="13">
        <f t="shared" si="20"/>
        <v>0</v>
      </c>
      <c r="M124" s="13">
        <f t="shared" si="18"/>
        <v>0</v>
      </c>
      <c r="N124" s="13">
        <f t="shared" si="21"/>
        <v>0</v>
      </c>
      <c r="O124" s="13">
        <f t="shared" si="19"/>
        <v>0</v>
      </c>
      <c r="R124" s="14">
        <v>2</v>
      </c>
      <c r="S124" s="14">
        <v>0</v>
      </c>
      <c r="T124" s="14">
        <v>0</v>
      </c>
      <c r="U124" s="14">
        <v>0</v>
      </c>
    </row>
    <row r="125" spans="1:21">
      <c r="A125" s="68">
        <v>22</v>
      </c>
      <c r="B125" s="69" t="s">
        <v>38</v>
      </c>
      <c r="C125" s="69" t="s">
        <v>126</v>
      </c>
      <c r="D125" s="61"/>
      <c r="E125" s="61"/>
      <c r="F125" s="61"/>
      <c r="G125" s="61"/>
      <c r="H125" s="61"/>
      <c r="I125" s="61"/>
      <c r="J125" s="61"/>
      <c r="K125" s="123">
        <f t="shared" si="23"/>
        <v>0</v>
      </c>
      <c r="L125" s="13">
        <f t="shared" si="20"/>
        <v>0</v>
      </c>
      <c r="M125" s="13">
        <f t="shared" si="18"/>
        <v>0</v>
      </c>
      <c r="N125" s="13">
        <f t="shared" si="21"/>
        <v>0</v>
      </c>
      <c r="O125" s="13">
        <f t="shared" si="19"/>
        <v>0</v>
      </c>
      <c r="R125" s="14">
        <v>0</v>
      </c>
      <c r="S125" s="14">
        <v>0</v>
      </c>
      <c r="T125" s="14">
        <v>0</v>
      </c>
      <c r="U125" s="14">
        <v>0</v>
      </c>
    </row>
    <row r="126" spans="1:21">
      <c r="A126" s="68">
        <v>23</v>
      </c>
      <c r="B126" s="69" t="s">
        <v>39</v>
      </c>
      <c r="C126" s="69" t="s">
        <v>126</v>
      </c>
      <c r="D126" s="61"/>
      <c r="E126" s="61"/>
      <c r="F126" s="61"/>
      <c r="G126" s="61"/>
      <c r="H126" s="61"/>
      <c r="I126" s="61"/>
      <c r="J126" s="61"/>
      <c r="K126" s="123">
        <f t="shared" si="23"/>
        <v>0</v>
      </c>
      <c r="L126" s="13">
        <f t="shared" si="20"/>
        <v>0</v>
      </c>
      <c r="M126" s="13">
        <f t="shared" si="18"/>
        <v>0</v>
      </c>
      <c r="N126" s="13">
        <f t="shared" si="21"/>
        <v>0</v>
      </c>
      <c r="O126" s="13">
        <f t="shared" si="19"/>
        <v>0</v>
      </c>
      <c r="R126" s="14">
        <v>0</v>
      </c>
      <c r="S126" s="14">
        <v>0</v>
      </c>
      <c r="T126" s="14">
        <v>0</v>
      </c>
      <c r="U126" s="14">
        <v>0</v>
      </c>
    </row>
    <row r="127" spans="1:21">
      <c r="A127" s="68">
        <v>24</v>
      </c>
      <c r="B127" s="69" t="s">
        <v>40</v>
      </c>
      <c r="C127" s="69" t="s">
        <v>126</v>
      </c>
      <c r="D127" s="61"/>
      <c r="E127" s="61"/>
      <c r="F127" s="11"/>
      <c r="G127" s="11"/>
      <c r="H127" s="11"/>
      <c r="I127" s="11"/>
      <c r="J127" s="11"/>
      <c r="K127" s="123">
        <f t="shared" si="23"/>
        <v>0</v>
      </c>
      <c r="L127" s="13">
        <f t="shared" si="20"/>
        <v>0</v>
      </c>
      <c r="M127" s="13">
        <f t="shared" si="18"/>
        <v>0</v>
      </c>
      <c r="N127" s="13">
        <f t="shared" si="21"/>
        <v>0</v>
      </c>
      <c r="O127" s="13">
        <f t="shared" si="19"/>
        <v>0</v>
      </c>
      <c r="R127" s="14">
        <v>0</v>
      </c>
      <c r="S127" s="14">
        <v>0</v>
      </c>
      <c r="T127" s="14">
        <v>0</v>
      </c>
      <c r="U127" s="14">
        <v>0</v>
      </c>
    </row>
    <row r="128" spans="1:21">
      <c r="A128" s="72"/>
      <c r="B128" s="73"/>
      <c r="C128" s="73" t="s">
        <v>126</v>
      </c>
      <c r="D128" s="74">
        <f t="shared" ref="D128:K128" si="25">SUM(D104:D127)</f>
        <v>0</v>
      </c>
      <c r="E128" s="74">
        <f t="shared" si="25"/>
        <v>0</v>
      </c>
      <c r="F128" s="74">
        <f t="shared" si="25"/>
        <v>0</v>
      </c>
      <c r="G128" s="74">
        <f t="shared" si="25"/>
        <v>6</v>
      </c>
      <c r="H128" s="74">
        <f t="shared" si="25"/>
        <v>0</v>
      </c>
      <c r="I128" s="74">
        <f t="shared" si="25"/>
        <v>5</v>
      </c>
      <c r="J128" s="74">
        <f t="shared" si="25"/>
        <v>1</v>
      </c>
      <c r="K128" s="74">
        <f t="shared" si="25"/>
        <v>6</v>
      </c>
      <c r="L128" s="13">
        <f t="shared" si="20"/>
        <v>6</v>
      </c>
      <c r="M128" s="13">
        <f t="shared" si="18"/>
        <v>0</v>
      </c>
      <c r="N128" s="13">
        <f t="shared" si="21"/>
        <v>11</v>
      </c>
      <c r="O128" s="13">
        <f t="shared" si="19"/>
        <v>11</v>
      </c>
      <c r="P128" s="14">
        <v>5</v>
      </c>
      <c r="Q128" s="14">
        <v>0</v>
      </c>
      <c r="R128" s="14">
        <v>61</v>
      </c>
      <c r="S128" s="14">
        <v>1</v>
      </c>
      <c r="T128" s="14">
        <v>0</v>
      </c>
      <c r="U128" s="14">
        <v>1</v>
      </c>
    </row>
    <row r="129" spans="1:21">
      <c r="A129" s="68">
        <v>1</v>
      </c>
      <c r="B129" s="69" t="s">
        <v>11</v>
      </c>
      <c r="C129" s="69" t="s">
        <v>104</v>
      </c>
      <c r="D129" s="61"/>
      <c r="E129" s="61"/>
      <c r="F129" s="61"/>
      <c r="G129" s="61"/>
      <c r="H129" s="61"/>
      <c r="I129" s="61"/>
      <c r="J129" s="61"/>
      <c r="K129" s="123">
        <f t="shared" ref="K129:K152" si="26">H129+I129+J129</f>
        <v>0</v>
      </c>
      <c r="L129" s="13">
        <f t="shared" si="20"/>
        <v>0</v>
      </c>
      <c r="M129" s="13">
        <f t="shared" si="18"/>
        <v>0</v>
      </c>
      <c r="N129" s="13">
        <f t="shared" si="21"/>
        <v>0</v>
      </c>
      <c r="O129" s="13">
        <f t="shared" si="19"/>
        <v>0</v>
      </c>
      <c r="R129" s="14">
        <v>1</v>
      </c>
      <c r="S129" s="14">
        <v>0</v>
      </c>
      <c r="T129" s="14">
        <v>0</v>
      </c>
      <c r="U129" s="14">
        <v>0</v>
      </c>
    </row>
    <row r="130" spans="1:21">
      <c r="A130" s="68">
        <v>2</v>
      </c>
      <c r="B130" s="69" t="s">
        <v>13</v>
      </c>
      <c r="C130" s="69" t="s">
        <v>104</v>
      </c>
      <c r="D130" s="61"/>
      <c r="E130" s="61"/>
      <c r="F130" s="61"/>
      <c r="G130" s="61"/>
      <c r="H130" s="61"/>
      <c r="I130" s="61"/>
      <c r="J130" s="61"/>
      <c r="K130" s="123">
        <f t="shared" si="26"/>
        <v>0</v>
      </c>
      <c r="L130" s="13">
        <f t="shared" si="20"/>
        <v>0</v>
      </c>
      <c r="M130" s="13">
        <f t="shared" si="18"/>
        <v>0</v>
      </c>
      <c r="N130" s="13">
        <f t="shared" si="21"/>
        <v>0</v>
      </c>
      <c r="O130" s="13">
        <f t="shared" si="19"/>
        <v>0</v>
      </c>
      <c r="R130" s="14">
        <v>0</v>
      </c>
      <c r="S130" s="14">
        <v>0</v>
      </c>
      <c r="T130" s="14">
        <v>0</v>
      </c>
      <c r="U130" s="14">
        <v>0</v>
      </c>
    </row>
    <row r="131" spans="1:21">
      <c r="A131" s="68">
        <v>3</v>
      </c>
      <c r="B131" s="69" t="s">
        <v>16</v>
      </c>
      <c r="C131" s="69" t="s">
        <v>104</v>
      </c>
      <c r="D131" s="61"/>
      <c r="E131" s="61"/>
      <c r="F131" s="61"/>
      <c r="G131" s="61"/>
      <c r="H131" s="61"/>
      <c r="I131" s="61"/>
      <c r="J131" s="61"/>
      <c r="K131" s="123">
        <f t="shared" si="26"/>
        <v>0</v>
      </c>
      <c r="L131" s="13">
        <f t="shared" si="20"/>
        <v>0</v>
      </c>
      <c r="M131" s="13">
        <f t="shared" si="18"/>
        <v>0</v>
      </c>
      <c r="N131" s="13">
        <f t="shared" si="21"/>
        <v>0</v>
      </c>
      <c r="O131" s="13">
        <f t="shared" si="19"/>
        <v>0</v>
      </c>
      <c r="R131" s="14">
        <v>4</v>
      </c>
      <c r="S131" s="14">
        <v>0</v>
      </c>
      <c r="T131" s="14">
        <v>0</v>
      </c>
      <c r="U131" s="14">
        <v>0</v>
      </c>
    </row>
    <row r="132" spans="1:21">
      <c r="A132" s="68">
        <v>4</v>
      </c>
      <c r="B132" s="69" t="s">
        <v>18</v>
      </c>
      <c r="C132" s="69" t="s">
        <v>104</v>
      </c>
      <c r="D132" s="61"/>
      <c r="E132" s="61"/>
      <c r="F132" s="61"/>
      <c r="G132" s="61"/>
      <c r="H132" s="61"/>
      <c r="I132" s="61"/>
      <c r="J132" s="61"/>
      <c r="K132" s="123">
        <f t="shared" si="26"/>
        <v>0</v>
      </c>
      <c r="L132" s="13">
        <f t="shared" si="20"/>
        <v>0</v>
      </c>
      <c r="M132" s="13">
        <f t="shared" ref="M132:M195" si="27">L132-K132</f>
        <v>0</v>
      </c>
      <c r="N132" s="13">
        <f t="shared" si="21"/>
        <v>0</v>
      </c>
      <c r="O132" s="13">
        <f t="shared" ref="O132:O195" si="28">N132-M132</f>
        <v>0</v>
      </c>
      <c r="R132" s="14">
        <v>0</v>
      </c>
      <c r="S132" s="14">
        <v>0</v>
      </c>
      <c r="T132" s="14">
        <v>0</v>
      </c>
      <c r="U132" s="14">
        <v>0</v>
      </c>
    </row>
    <row r="133" spans="1:21">
      <c r="A133" s="68">
        <v>5</v>
      </c>
      <c r="B133" s="69" t="s">
        <v>20</v>
      </c>
      <c r="C133" s="69" t="s">
        <v>104</v>
      </c>
      <c r="D133" s="61"/>
      <c r="E133" s="61"/>
      <c r="F133" s="61"/>
      <c r="G133" s="61"/>
      <c r="H133" s="61"/>
      <c r="I133" s="61"/>
      <c r="J133" s="61"/>
      <c r="K133" s="123">
        <f t="shared" si="26"/>
        <v>0</v>
      </c>
      <c r="L133" s="13">
        <f t="shared" ref="L133:L196" si="29">D133+E133+F133+G133</f>
        <v>0</v>
      </c>
      <c r="M133" s="13">
        <f t="shared" si="27"/>
        <v>0</v>
      </c>
      <c r="N133" s="13">
        <f t="shared" ref="N133:N196" si="30">F133+G133+H133+I133</f>
        <v>0</v>
      </c>
      <c r="O133" s="13">
        <f t="shared" si="28"/>
        <v>0</v>
      </c>
      <c r="R133" s="14">
        <v>0</v>
      </c>
      <c r="S133" s="14">
        <v>0</v>
      </c>
      <c r="T133" s="14">
        <v>0</v>
      </c>
      <c r="U133" s="14">
        <v>0</v>
      </c>
    </row>
    <row r="134" spans="1:21">
      <c r="A134" s="68">
        <v>6</v>
      </c>
      <c r="B134" s="69" t="s">
        <v>22</v>
      </c>
      <c r="C134" s="69" t="s">
        <v>104</v>
      </c>
      <c r="D134" s="61"/>
      <c r="E134" s="61"/>
      <c r="F134" s="61"/>
      <c r="G134" s="61"/>
      <c r="H134" s="61"/>
      <c r="I134" s="61"/>
      <c r="J134" s="61"/>
      <c r="K134" s="123">
        <f t="shared" si="26"/>
        <v>0</v>
      </c>
      <c r="L134" s="13">
        <f t="shared" si="29"/>
        <v>0</v>
      </c>
      <c r="M134" s="13">
        <f t="shared" si="27"/>
        <v>0</v>
      </c>
      <c r="N134" s="13">
        <f t="shared" si="30"/>
        <v>0</v>
      </c>
      <c r="O134" s="13">
        <f t="shared" si="28"/>
        <v>0</v>
      </c>
      <c r="R134" s="14">
        <v>0</v>
      </c>
      <c r="S134" s="14">
        <v>0</v>
      </c>
      <c r="T134" s="14">
        <v>0</v>
      </c>
      <c r="U134" s="14">
        <v>0</v>
      </c>
    </row>
    <row r="135" spans="1:21">
      <c r="A135" s="68">
        <v>7</v>
      </c>
      <c r="B135" s="69" t="s">
        <v>23</v>
      </c>
      <c r="C135" s="69" t="s">
        <v>104</v>
      </c>
      <c r="D135" s="61"/>
      <c r="E135" s="61"/>
      <c r="F135" s="61"/>
      <c r="G135" s="61"/>
      <c r="H135" s="61"/>
      <c r="I135" s="61"/>
      <c r="J135" s="61"/>
      <c r="K135" s="123">
        <f t="shared" si="26"/>
        <v>0</v>
      </c>
      <c r="L135" s="13">
        <f t="shared" si="29"/>
        <v>0</v>
      </c>
      <c r="M135" s="13">
        <f t="shared" si="27"/>
        <v>0</v>
      </c>
      <c r="N135" s="13">
        <f t="shared" si="30"/>
        <v>0</v>
      </c>
      <c r="O135" s="13">
        <f t="shared" si="28"/>
        <v>0</v>
      </c>
      <c r="R135" s="14">
        <v>0</v>
      </c>
      <c r="S135" s="14">
        <v>0</v>
      </c>
      <c r="T135" s="14">
        <v>0</v>
      </c>
      <c r="U135" s="14">
        <v>0</v>
      </c>
    </row>
    <row r="136" spans="1:21">
      <c r="A136" s="68">
        <v>8</v>
      </c>
      <c r="B136" s="69" t="s">
        <v>24</v>
      </c>
      <c r="C136" s="69" t="s">
        <v>104</v>
      </c>
      <c r="D136" s="61"/>
      <c r="E136" s="61"/>
      <c r="F136" s="61"/>
      <c r="G136" s="61"/>
      <c r="H136" s="61"/>
      <c r="I136" s="61"/>
      <c r="J136" s="61"/>
      <c r="K136" s="123">
        <f t="shared" si="26"/>
        <v>0</v>
      </c>
      <c r="L136" s="13">
        <f t="shared" si="29"/>
        <v>0</v>
      </c>
      <c r="M136" s="13">
        <f t="shared" si="27"/>
        <v>0</v>
      </c>
      <c r="N136" s="13">
        <f t="shared" si="30"/>
        <v>0</v>
      </c>
      <c r="O136" s="13">
        <f t="shared" si="28"/>
        <v>0</v>
      </c>
      <c r="R136" s="14">
        <v>7</v>
      </c>
      <c r="S136" s="14">
        <v>1</v>
      </c>
      <c r="T136" s="14">
        <v>4</v>
      </c>
      <c r="U136" s="14">
        <v>-3</v>
      </c>
    </row>
    <row r="137" spans="1:21">
      <c r="A137" s="68">
        <v>9</v>
      </c>
      <c r="B137" s="69" t="s">
        <v>25</v>
      </c>
      <c r="C137" s="69" t="s">
        <v>104</v>
      </c>
      <c r="D137" s="61"/>
      <c r="E137" s="61"/>
      <c r="F137" s="61"/>
      <c r="G137" s="61"/>
      <c r="H137" s="61"/>
      <c r="I137" s="61"/>
      <c r="J137" s="61"/>
      <c r="K137" s="123">
        <f t="shared" si="26"/>
        <v>0</v>
      </c>
      <c r="L137" s="13">
        <f t="shared" si="29"/>
        <v>0</v>
      </c>
      <c r="M137" s="13">
        <f t="shared" si="27"/>
        <v>0</v>
      </c>
      <c r="N137" s="13">
        <f t="shared" si="30"/>
        <v>0</v>
      </c>
      <c r="O137" s="13">
        <f t="shared" si="28"/>
        <v>0</v>
      </c>
      <c r="R137" s="14">
        <v>0</v>
      </c>
      <c r="S137" s="14">
        <v>0</v>
      </c>
      <c r="T137" s="14">
        <v>0</v>
      </c>
      <c r="U137" s="14">
        <v>0</v>
      </c>
    </row>
    <row r="138" spans="1:21">
      <c r="A138" s="68">
        <v>10</v>
      </c>
      <c r="B138" s="69" t="s">
        <v>26</v>
      </c>
      <c r="C138" s="69" t="s">
        <v>104</v>
      </c>
      <c r="D138" s="61"/>
      <c r="E138" s="61"/>
      <c r="F138" s="61"/>
      <c r="G138" s="61"/>
      <c r="H138" s="61"/>
      <c r="I138" s="61"/>
      <c r="J138" s="61"/>
      <c r="K138" s="123">
        <f t="shared" si="26"/>
        <v>0</v>
      </c>
      <c r="L138" s="13">
        <f t="shared" si="29"/>
        <v>0</v>
      </c>
      <c r="M138" s="13">
        <f t="shared" si="27"/>
        <v>0</v>
      </c>
      <c r="N138" s="13">
        <f t="shared" si="30"/>
        <v>0</v>
      </c>
      <c r="O138" s="13">
        <f t="shared" si="28"/>
        <v>0</v>
      </c>
      <c r="R138" s="14">
        <v>0</v>
      </c>
      <c r="S138" s="14">
        <v>0</v>
      </c>
      <c r="T138" s="14">
        <v>0</v>
      </c>
      <c r="U138" s="14">
        <v>0</v>
      </c>
    </row>
    <row r="139" spans="1:21">
      <c r="A139" s="68">
        <v>11</v>
      </c>
      <c r="B139" s="69" t="s">
        <v>27</v>
      </c>
      <c r="C139" s="69" t="s">
        <v>104</v>
      </c>
      <c r="D139" s="61"/>
      <c r="E139" s="61"/>
      <c r="F139" s="61"/>
      <c r="G139" s="61"/>
      <c r="H139" s="61"/>
      <c r="I139" s="61"/>
      <c r="J139" s="61"/>
      <c r="K139" s="123">
        <f t="shared" si="26"/>
        <v>0</v>
      </c>
      <c r="L139" s="13">
        <f t="shared" si="29"/>
        <v>0</v>
      </c>
      <c r="M139" s="13">
        <f t="shared" si="27"/>
        <v>0</v>
      </c>
      <c r="N139" s="13">
        <f t="shared" si="30"/>
        <v>0</v>
      </c>
      <c r="O139" s="13">
        <f t="shared" si="28"/>
        <v>0</v>
      </c>
      <c r="R139" s="14">
        <v>2</v>
      </c>
      <c r="S139" s="14">
        <v>0</v>
      </c>
      <c r="T139" s="14">
        <v>0</v>
      </c>
      <c r="U139" s="14">
        <v>0</v>
      </c>
    </row>
    <row r="140" spans="1:21">
      <c r="A140" s="68">
        <v>12</v>
      </c>
      <c r="B140" s="69" t="s">
        <v>28</v>
      </c>
      <c r="C140" s="69" t="s">
        <v>104</v>
      </c>
      <c r="D140" s="61"/>
      <c r="E140" s="61"/>
      <c r="F140" s="61"/>
      <c r="G140" s="61"/>
      <c r="H140" s="61"/>
      <c r="I140" s="61"/>
      <c r="J140" s="61"/>
      <c r="K140" s="123">
        <f t="shared" si="26"/>
        <v>0</v>
      </c>
      <c r="L140" s="13">
        <f t="shared" si="29"/>
        <v>0</v>
      </c>
      <c r="M140" s="13">
        <f t="shared" si="27"/>
        <v>0</v>
      </c>
      <c r="N140" s="13">
        <f t="shared" si="30"/>
        <v>0</v>
      </c>
      <c r="O140" s="13">
        <f t="shared" si="28"/>
        <v>0</v>
      </c>
      <c r="R140" s="14">
        <v>0</v>
      </c>
      <c r="S140" s="14">
        <v>0</v>
      </c>
      <c r="T140" s="14">
        <v>0</v>
      </c>
      <c r="U140" s="14">
        <v>0</v>
      </c>
    </row>
    <row r="141" spans="1:21">
      <c r="A141" s="68">
        <v>13</v>
      </c>
      <c r="B141" s="69" t="s">
        <v>29</v>
      </c>
      <c r="C141" s="69" t="s">
        <v>104</v>
      </c>
      <c r="D141" s="61"/>
      <c r="E141" s="61"/>
      <c r="F141" s="61"/>
      <c r="G141" s="61"/>
      <c r="H141" s="61"/>
      <c r="I141" s="61"/>
      <c r="J141" s="61"/>
      <c r="K141" s="123">
        <f t="shared" si="26"/>
        <v>0</v>
      </c>
      <c r="L141" s="13">
        <f t="shared" si="29"/>
        <v>0</v>
      </c>
      <c r="M141" s="13">
        <f t="shared" si="27"/>
        <v>0</v>
      </c>
      <c r="N141" s="13">
        <f t="shared" si="30"/>
        <v>0</v>
      </c>
      <c r="O141" s="13">
        <f t="shared" si="28"/>
        <v>0</v>
      </c>
      <c r="R141" s="14">
        <v>0</v>
      </c>
      <c r="S141" s="14">
        <v>0</v>
      </c>
      <c r="T141" s="14">
        <v>0</v>
      </c>
      <c r="U141" s="14">
        <v>0</v>
      </c>
    </row>
    <row r="142" spans="1:21">
      <c r="A142" s="68">
        <v>14</v>
      </c>
      <c r="B142" s="69" t="s">
        <v>30</v>
      </c>
      <c r="C142" s="69" t="s">
        <v>104</v>
      </c>
      <c r="D142" s="61"/>
      <c r="E142" s="61"/>
      <c r="F142" s="61"/>
      <c r="G142" s="61"/>
      <c r="H142" s="61"/>
      <c r="I142" s="61"/>
      <c r="J142" s="61"/>
      <c r="K142" s="123">
        <f t="shared" si="26"/>
        <v>0</v>
      </c>
      <c r="L142" s="13">
        <f t="shared" si="29"/>
        <v>0</v>
      </c>
      <c r="M142" s="13">
        <f t="shared" si="27"/>
        <v>0</v>
      </c>
      <c r="N142" s="13">
        <f t="shared" si="30"/>
        <v>0</v>
      </c>
      <c r="O142" s="13">
        <f t="shared" si="28"/>
        <v>0</v>
      </c>
      <c r="R142" s="14">
        <v>0</v>
      </c>
      <c r="S142" s="14">
        <v>0</v>
      </c>
      <c r="T142" s="14">
        <v>0</v>
      </c>
      <c r="U142" s="14">
        <v>0</v>
      </c>
    </row>
    <row r="143" spans="1:21">
      <c r="A143" s="68">
        <v>15</v>
      </c>
      <c r="B143" s="69" t="s">
        <v>31</v>
      </c>
      <c r="C143" s="69" t="s">
        <v>104</v>
      </c>
      <c r="D143" s="61"/>
      <c r="E143" s="61"/>
      <c r="F143" s="61"/>
      <c r="G143" s="61"/>
      <c r="H143" s="61"/>
      <c r="I143" s="61"/>
      <c r="J143" s="61"/>
      <c r="K143" s="123">
        <f t="shared" si="26"/>
        <v>0</v>
      </c>
      <c r="L143" s="13">
        <f t="shared" si="29"/>
        <v>0</v>
      </c>
      <c r="M143" s="13">
        <f t="shared" si="27"/>
        <v>0</v>
      </c>
      <c r="N143" s="13">
        <f t="shared" si="30"/>
        <v>0</v>
      </c>
      <c r="O143" s="13">
        <f t="shared" si="28"/>
        <v>0</v>
      </c>
      <c r="R143" s="14">
        <v>0</v>
      </c>
      <c r="S143" s="14">
        <v>0</v>
      </c>
      <c r="T143" s="14">
        <v>0</v>
      </c>
      <c r="U143" s="14">
        <v>0</v>
      </c>
    </row>
    <row r="144" spans="1:21">
      <c r="A144" s="68">
        <v>16</v>
      </c>
      <c r="B144" s="69" t="s">
        <v>32</v>
      </c>
      <c r="C144" s="69" t="s">
        <v>104</v>
      </c>
      <c r="D144" s="61"/>
      <c r="E144" s="61"/>
      <c r="F144" s="61"/>
      <c r="G144" s="61"/>
      <c r="H144" s="61"/>
      <c r="I144" s="61"/>
      <c r="J144" s="61"/>
      <c r="K144" s="123">
        <f t="shared" si="26"/>
        <v>0</v>
      </c>
      <c r="L144" s="13">
        <f t="shared" si="29"/>
        <v>0</v>
      </c>
      <c r="M144" s="13">
        <f t="shared" si="27"/>
        <v>0</v>
      </c>
      <c r="N144" s="13">
        <f t="shared" si="30"/>
        <v>0</v>
      </c>
      <c r="O144" s="13">
        <f t="shared" si="28"/>
        <v>0</v>
      </c>
      <c r="R144" s="14">
        <v>0</v>
      </c>
      <c r="S144" s="14">
        <v>0</v>
      </c>
      <c r="T144" s="14">
        <v>0</v>
      </c>
      <c r="U144" s="14">
        <v>0</v>
      </c>
    </row>
    <row r="145" spans="1:21">
      <c r="A145" s="68">
        <v>17</v>
      </c>
      <c r="B145" s="69" t="s">
        <v>33</v>
      </c>
      <c r="C145" s="69" t="s">
        <v>104</v>
      </c>
      <c r="D145" s="61"/>
      <c r="E145" s="61"/>
      <c r="F145" s="61"/>
      <c r="G145" s="61"/>
      <c r="H145" s="61"/>
      <c r="I145" s="61"/>
      <c r="J145" s="61"/>
      <c r="K145" s="123">
        <f t="shared" si="26"/>
        <v>0</v>
      </c>
      <c r="L145" s="13">
        <f t="shared" si="29"/>
        <v>0</v>
      </c>
      <c r="M145" s="13">
        <f t="shared" si="27"/>
        <v>0</v>
      </c>
      <c r="N145" s="13">
        <f t="shared" si="30"/>
        <v>0</v>
      </c>
      <c r="O145" s="13">
        <f t="shared" si="28"/>
        <v>0</v>
      </c>
      <c r="R145" s="14">
        <v>0</v>
      </c>
      <c r="S145" s="14">
        <v>0</v>
      </c>
      <c r="T145" s="14">
        <v>0</v>
      </c>
      <c r="U145" s="14">
        <v>0</v>
      </c>
    </row>
    <row r="146" spans="1:21">
      <c r="A146" s="68">
        <v>18</v>
      </c>
      <c r="B146" s="69" t="s">
        <v>34</v>
      </c>
      <c r="C146" s="69" t="s">
        <v>104</v>
      </c>
      <c r="D146" s="61"/>
      <c r="E146" s="61"/>
      <c r="F146" s="61"/>
      <c r="G146" s="61"/>
      <c r="H146" s="61"/>
      <c r="I146" s="61"/>
      <c r="J146" s="61"/>
      <c r="K146" s="123">
        <f t="shared" si="26"/>
        <v>0</v>
      </c>
      <c r="L146" s="13">
        <f t="shared" si="29"/>
        <v>0</v>
      </c>
      <c r="M146" s="13">
        <f t="shared" si="27"/>
        <v>0</v>
      </c>
      <c r="N146" s="13">
        <f t="shared" si="30"/>
        <v>0</v>
      </c>
      <c r="O146" s="13">
        <f t="shared" si="28"/>
        <v>0</v>
      </c>
      <c r="R146" s="14">
        <v>1</v>
      </c>
      <c r="S146" s="14">
        <v>0</v>
      </c>
      <c r="T146" s="14">
        <v>0</v>
      </c>
      <c r="U146" s="14">
        <v>0</v>
      </c>
    </row>
    <row r="147" spans="1:21">
      <c r="A147" s="68">
        <v>19</v>
      </c>
      <c r="B147" s="69" t="s">
        <v>35</v>
      </c>
      <c r="C147" s="69" t="s">
        <v>104</v>
      </c>
      <c r="D147" s="61"/>
      <c r="E147" s="61"/>
      <c r="F147" s="61"/>
      <c r="G147" s="61"/>
      <c r="H147" s="61"/>
      <c r="I147" s="61"/>
      <c r="J147" s="61"/>
      <c r="K147" s="123">
        <f t="shared" si="26"/>
        <v>0</v>
      </c>
      <c r="L147" s="13">
        <f t="shared" si="29"/>
        <v>0</v>
      </c>
      <c r="M147" s="13">
        <f t="shared" si="27"/>
        <v>0</v>
      </c>
      <c r="N147" s="13">
        <f t="shared" si="30"/>
        <v>0</v>
      </c>
      <c r="O147" s="13">
        <f t="shared" si="28"/>
        <v>0</v>
      </c>
      <c r="R147" s="14">
        <v>0</v>
      </c>
      <c r="S147" s="14">
        <v>0</v>
      </c>
      <c r="T147" s="14">
        <v>0</v>
      </c>
      <c r="U147" s="14">
        <v>0</v>
      </c>
    </row>
    <row r="148" spans="1:21">
      <c r="A148" s="68">
        <v>20</v>
      </c>
      <c r="B148" s="69" t="s">
        <v>36</v>
      </c>
      <c r="C148" s="69" t="s">
        <v>104</v>
      </c>
      <c r="D148" s="61"/>
      <c r="E148" s="61"/>
      <c r="F148" s="61"/>
      <c r="G148" s="61"/>
      <c r="H148" s="61"/>
      <c r="I148" s="61"/>
      <c r="J148" s="61"/>
      <c r="K148" s="123">
        <f t="shared" si="26"/>
        <v>0</v>
      </c>
      <c r="L148" s="13">
        <f t="shared" si="29"/>
        <v>0</v>
      </c>
      <c r="M148" s="13">
        <f t="shared" si="27"/>
        <v>0</v>
      </c>
      <c r="N148" s="13">
        <f t="shared" si="30"/>
        <v>0</v>
      </c>
      <c r="O148" s="13">
        <f t="shared" si="28"/>
        <v>0</v>
      </c>
      <c r="R148" s="14">
        <v>4</v>
      </c>
      <c r="S148" s="14">
        <v>0</v>
      </c>
      <c r="T148" s="14">
        <v>0</v>
      </c>
      <c r="U148" s="14">
        <v>0</v>
      </c>
    </row>
    <row r="149" spans="1:21">
      <c r="A149" s="68">
        <v>21</v>
      </c>
      <c r="B149" s="69" t="s">
        <v>37</v>
      </c>
      <c r="C149" s="69" t="s">
        <v>104</v>
      </c>
      <c r="D149" s="61"/>
      <c r="E149" s="61"/>
      <c r="F149" s="61"/>
      <c r="G149" s="61"/>
      <c r="H149" s="61"/>
      <c r="I149" s="61"/>
      <c r="J149" s="61"/>
      <c r="K149" s="123">
        <f t="shared" si="26"/>
        <v>0</v>
      </c>
      <c r="L149" s="13">
        <f t="shared" si="29"/>
        <v>0</v>
      </c>
      <c r="M149" s="13">
        <f t="shared" si="27"/>
        <v>0</v>
      </c>
      <c r="N149" s="13">
        <f t="shared" si="30"/>
        <v>0</v>
      </c>
      <c r="O149" s="13">
        <f t="shared" si="28"/>
        <v>0</v>
      </c>
      <c r="R149" s="14">
        <v>0</v>
      </c>
      <c r="S149" s="14">
        <v>0</v>
      </c>
      <c r="T149" s="14">
        <v>0</v>
      </c>
      <c r="U149" s="14">
        <v>0</v>
      </c>
    </row>
    <row r="150" spans="1:21">
      <c r="A150" s="68">
        <v>22</v>
      </c>
      <c r="B150" s="69" t="s">
        <v>38</v>
      </c>
      <c r="C150" s="69" t="s">
        <v>104</v>
      </c>
      <c r="D150" s="61"/>
      <c r="E150" s="61"/>
      <c r="F150" s="61"/>
      <c r="G150" s="61"/>
      <c r="H150" s="61"/>
      <c r="I150" s="61"/>
      <c r="J150" s="61"/>
      <c r="K150" s="123">
        <f t="shared" si="26"/>
        <v>0</v>
      </c>
      <c r="L150" s="13">
        <f t="shared" si="29"/>
        <v>0</v>
      </c>
      <c r="M150" s="13">
        <f t="shared" si="27"/>
        <v>0</v>
      </c>
      <c r="N150" s="13">
        <f t="shared" si="30"/>
        <v>0</v>
      </c>
      <c r="O150" s="13">
        <f t="shared" si="28"/>
        <v>0</v>
      </c>
      <c r="R150" s="14">
        <v>0</v>
      </c>
      <c r="S150" s="14">
        <v>0</v>
      </c>
      <c r="T150" s="14">
        <v>0</v>
      </c>
      <c r="U150" s="14">
        <v>0</v>
      </c>
    </row>
    <row r="151" spans="1:21">
      <c r="A151" s="68">
        <v>23</v>
      </c>
      <c r="B151" s="69" t="s">
        <v>39</v>
      </c>
      <c r="C151" s="69" t="s">
        <v>104</v>
      </c>
      <c r="D151" s="61"/>
      <c r="E151" s="61"/>
      <c r="F151" s="61"/>
      <c r="G151" s="61"/>
      <c r="H151" s="61"/>
      <c r="I151" s="61"/>
      <c r="J151" s="61"/>
      <c r="K151" s="123">
        <f t="shared" si="26"/>
        <v>0</v>
      </c>
      <c r="L151" s="13">
        <f t="shared" si="29"/>
        <v>0</v>
      </c>
      <c r="M151" s="13">
        <f t="shared" si="27"/>
        <v>0</v>
      </c>
      <c r="N151" s="13">
        <f t="shared" si="30"/>
        <v>0</v>
      </c>
      <c r="O151" s="13">
        <f t="shared" si="28"/>
        <v>0</v>
      </c>
      <c r="R151" s="14">
        <v>1</v>
      </c>
      <c r="S151" s="14">
        <v>0</v>
      </c>
      <c r="T151" s="14">
        <v>0</v>
      </c>
      <c r="U151" s="14">
        <v>0</v>
      </c>
    </row>
    <row r="152" spans="1:21">
      <c r="A152" s="68">
        <v>24</v>
      </c>
      <c r="B152" s="69" t="s">
        <v>40</v>
      </c>
      <c r="C152" s="69" t="s">
        <v>104</v>
      </c>
      <c r="D152" s="61"/>
      <c r="E152" s="61"/>
      <c r="F152" s="11"/>
      <c r="G152" s="11"/>
      <c r="H152" s="11"/>
      <c r="I152" s="11"/>
      <c r="J152" s="11"/>
      <c r="K152" s="123">
        <f t="shared" si="26"/>
        <v>0</v>
      </c>
      <c r="L152" s="13">
        <f t="shared" si="29"/>
        <v>0</v>
      </c>
      <c r="M152" s="13">
        <f t="shared" si="27"/>
        <v>0</v>
      </c>
      <c r="N152" s="13">
        <f t="shared" si="30"/>
        <v>0</v>
      </c>
      <c r="O152" s="13">
        <f t="shared" si="28"/>
        <v>0</v>
      </c>
      <c r="R152" s="14">
        <v>1</v>
      </c>
      <c r="S152" s="14">
        <v>0</v>
      </c>
      <c r="T152" s="14">
        <v>1</v>
      </c>
      <c r="U152" s="14">
        <v>-1</v>
      </c>
    </row>
    <row r="153" spans="1:21">
      <c r="A153" s="72"/>
      <c r="B153" s="73"/>
      <c r="C153" s="73" t="s">
        <v>104</v>
      </c>
      <c r="D153" s="74">
        <f t="shared" ref="D153:K153" si="31">SUM(D129:D152)</f>
        <v>0</v>
      </c>
      <c r="E153" s="74">
        <f t="shared" si="31"/>
        <v>0</v>
      </c>
      <c r="F153" s="74">
        <f t="shared" si="31"/>
        <v>0</v>
      </c>
      <c r="G153" s="74">
        <f t="shared" si="31"/>
        <v>0</v>
      </c>
      <c r="H153" s="74">
        <f t="shared" si="31"/>
        <v>0</v>
      </c>
      <c r="I153" s="74">
        <f t="shared" si="31"/>
        <v>0</v>
      </c>
      <c r="J153" s="74">
        <f t="shared" si="31"/>
        <v>0</v>
      </c>
      <c r="K153" s="74">
        <f t="shared" si="31"/>
        <v>0</v>
      </c>
      <c r="L153" s="13">
        <f t="shared" si="29"/>
        <v>0</v>
      </c>
      <c r="M153" s="13">
        <f t="shared" si="27"/>
        <v>0</v>
      </c>
      <c r="N153" s="13">
        <f t="shared" si="30"/>
        <v>0</v>
      </c>
      <c r="O153" s="13">
        <f t="shared" si="28"/>
        <v>0</v>
      </c>
      <c r="P153" s="14">
        <v>15</v>
      </c>
      <c r="Q153" s="14">
        <v>10</v>
      </c>
      <c r="R153" s="14">
        <v>21</v>
      </c>
      <c r="S153" s="14">
        <v>1</v>
      </c>
      <c r="T153" s="14">
        <v>5</v>
      </c>
      <c r="U153" s="14">
        <v>-4</v>
      </c>
    </row>
    <row r="154" spans="1:21">
      <c r="A154" s="68">
        <v>1</v>
      </c>
      <c r="B154" s="69" t="s">
        <v>11</v>
      </c>
      <c r="C154" s="69" t="s">
        <v>105</v>
      </c>
      <c r="D154" s="61"/>
      <c r="E154" s="61"/>
      <c r="F154" s="61"/>
      <c r="G154" s="61"/>
      <c r="H154" s="61"/>
      <c r="I154" s="61"/>
      <c r="J154" s="61"/>
      <c r="K154" s="123">
        <f t="shared" ref="K154:K177" si="32">H154+I154+J154</f>
        <v>0</v>
      </c>
      <c r="L154" s="13">
        <f t="shared" si="29"/>
        <v>0</v>
      </c>
      <c r="M154" s="13">
        <f t="shared" si="27"/>
        <v>0</v>
      </c>
      <c r="N154" s="13">
        <f t="shared" si="30"/>
        <v>0</v>
      </c>
      <c r="O154" s="13">
        <f t="shared" si="28"/>
        <v>0</v>
      </c>
      <c r="R154" s="14">
        <v>0</v>
      </c>
      <c r="S154" s="14">
        <v>0</v>
      </c>
      <c r="T154" s="14">
        <v>0</v>
      </c>
      <c r="U154" s="14">
        <v>0</v>
      </c>
    </row>
    <row r="155" spans="1:21">
      <c r="A155" s="68">
        <v>2</v>
      </c>
      <c r="B155" s="69" t="s">
        <v>13</v>
      </c>
      <c r="C155" s="69" t="s">
        <v>105</v>
      </c>
      <c r="D155" s="61"/>
      <c r="E155" s="61"/>
      <c r="F155" s="61"/>
      <c r="G155" s="61"/>
      <c r="H155" s="61"/>
      <c r="I155" s="61"/>
      <c r="J155" s="61"/>
      <c r="K155" s="123">
        <f t="shared" si="32"/>
        <v>0</v>
      </c>
      <c r="L155" s="13">
        <f t="shared" si="29"/>
        <v>0</v>
      </c>
      <c r="M155" s="13">
        <f t="shared" si="27"/>
        <v>0</v>
      </c>
      <c r="N155" s="13">
        <f t="shared" si="30"/>
        <v>0</v>
      </c>
      <c r="O155" s="13">
        <f t="shared" si="28"/>
        <v>0</v>
      </c>
      <c r="R155" s="14">
        <v>0</v>
      </c>
      <c r="S155" s="14">
        <v>0</v>
      </c>
      <c r="T155" s="14">
        <v>0</v>
      </c>
      <c r="U155" s="14">
        <v>0</v>
      </c>
    </row>
    <row r="156" spans="1:21">
      <c r="A156" s="68">
        <v>3</v>
      </c>
      <c r="B156" s="69" t="s">
        <v>16</v>
      </c>
      <c r="C156" s="69" t="s">
        <v>105</v>
      </c>
      <c r="D156" s="61"/>
      <c r="E156" s="61"/>
      <c r="F156" s="61"/>
      <c r="G156" s="61"/>
      <c r="H156" s="61"/>
      <c r="I156" s="61"/>
      <c r="J156" s="61"/>
      <c r="K156" s="123">
        <f t="shared" si="32"/>
        <v>0</v>
      </c>
      <c r="L156" s="13">
        <f t="shared" si="29"/>
        <v>0</v>
      </c>
      <c r="M156" s="13">
        <f t="shared" si="27"/>
        <v>0</v>
      </c>
      <c r="N156" s="13">
        <f t="shared" si="30"/>
        <v>0</v>
      </c>
      <c r="O156" s="13">
        <f t="shared" si="28"/>
        <v>0</v>
      </c>
      <c r="R156" s="14">
        <v>15</v>
      </c>
      <c r="S156" s="14">
        <v>0</v>
      </c>
      <c r="T156" s="14">
        <v>0</v>
      </c>
      <c r="U156" s="14">
        <v>0</v>
      </c>
    </row>
    <row r="157" spans="1:21">
      <c r="A157" s="68">
        <v>4</v>
      </c>
      <c r="B157" s="69" t="s">
        <v>18</v>
      </c>
      <c r="C157" s="69" t="s">
        <v>105</v>
      </c>
      <c r="D157" s="61"/>
      <c r="E157" s="61"/>
      <c r="F157" s="61"/>
      <c r="G157" s="61"/>
      <c r="H157" s="61"/>
      <c r="I157" s="61"/>
      <c r="J157" s="61"/>
      <c r="K157" s="123">
        <f t="shared" si="32"/>
        <v>0</v>
      </c>
      <c r="L157" s="13">
        <f t="shared" si="29"/>
        <v>0</v>
      </c>
      <c r="M157" s="13">
        <f t="shared" si="27"/>
        <v>0</v>
      </c>
      <c r="N157" s="13">
        <f t="shared" si="30"/>
        <v>0</v>
      </c>
      <c r="O157" s="13">
        <f t="shared" si="28"/>
        <v>0</v>
      </c>
      <c r="R157" s="14">
        <v>1</v>
      </c>
      <c r="S157" s="14">
        <v>0</v>
      </c>
      <c r="T157" s="14">
        <v>0</v>
      </c>
      <c r="U157" s="14">
        <v>0</v>
      </c>
    </row>
    <row r="158" spans="1:21">
      <c r="A158" s="68">
        <v>5</v>
      </c>
      <c r="B158" s="69" t="s">
        <v>20</v>
      </c>
      <c r="C158" s="69" t="s">
        <v>105</v>
      </c>
      <c r="D158" s="61"/>
      <c r="E158" s="61"/>
      <c r="F158" s="61"/>
      <c r="G158" s="61"/>
      <c r="H158" s="61"/>
      <c r="I158" s="61"/>
      <c r="J158" s="61"/>
      <c r="K158" s="123">
        <f t="shared" si="32"/>
        <v>0</v>
      </c>
      <c r="L158" s="13">
        <f t="shared" si="29"/>
        <v>0</v>
      </c>
      <c r="M158" s="13">
        <f t="shared" si="27"/>
        <v>0</v>
      </c>
      <c r="N158" s="13">
        <f t="shared" si="30"/>
        <v>0</v>
      </c>
      <c r="O158" s="13">
        <f t="shared" si="28"/>
        <v>0</v>
      </c>
      <c r="R158" s="14">
        <v>0</v>
      </c>
      <c r="S158" s="14">
        <v>0</v>
      </c>
      <c r="T158" s="14">
        <v>0</v>
      </c>
      <c r="U158" s="14">
        <v>0</v>
      </c>
    </row>
    <row r="159" spans="1:21">
      <c r="A159" s="68">
        <v>6</v>
      </c>
      <c r="B159" s="69" t="s">
        <v>22</v>
      </c>
      <c r="C159" s="69" t="s">
        <v>105</v>
      </c>
      <c r="D159" s="61"/>
      <c r="E159" s="61"/>
      <c r="F159" s="61"/>
      <c r="G159" s="61"/>
      <c r="H159" s="61"/>
      <c r="I159" s="61"/>
      <c r="J159" s="61"/>
      <c r="K159" s="123">
        <f t="shared" si="32"/>
        <v>0</v>
      </c>
      <c r="L159" s="13">
        <f t="shared" si="29"/>
        <v>0</v>
      </c>
      <c r="M159" s="13">
        <f t="shared" si="27"/>
        <v>0</v>
      </c>
      <c r="N159" s="13">
        <f t="shared" si="30"/>
        <v>0</v>
      </c>
      <c r="O159" s="13">
        <f t="shared" si="28"/>
        <v>0</v>
      </c>
      <c r="R159" s="14">
        <v>0</v>
      </c>
      <c r="S159" s="14">
        <v>0</v>
      </c>
      <c r="T159" s="14">
        <v>0</v>
      </c>
      <c r="U159" s="14">
        <v>0</v>
      </c>
    </row>
    <row r="160" spans="1:21">
      <c r="A160" s="68">
        <v>7</v>
      </c>
      <c r="B160" s="69" t="s">
        <v>23</v>
      </c>
      <c r="C160" s="69" t="s">
        <v>105</v>
      </c>
      <c r="D160" s="61"/>
      <c r="E160" s="61"/>
      <c r="F160" s="61"/>
      <c r="G160" s="61"/>
      <c r="H160" s="61"/>
      <c r="I160" s="61"/>
      <c r="J160" s="61"/>
      <c r="K160" s="123">
        <f t="shared" si="32"/>
        <v>0</v>
      </c>
      <c r="L160" s="13">
        <f t="shared" si="29"/>
        <v>0</v>
      </c>
      <c r="M160" s="13">
        <f t="shared" si="27"/>
        <v>0</v>
      </c>
      <c r="N160" s="13">
        <f t="shared" si="30"/>
        <v>0</v>
      </c>
      <c r="O160" s="13">
        <f t="shared" si="28"/>
        <v>0</v>
      </c>
      <c r="R160" s="14">
        <v>0</v>
      </c>
      <c r="S160" s="14">
        <v>0</v>
      </c>
      <c r="T160" s="14">
        <v>0</v>
      </c>
      <c r="U160" s="14">
        <v>0</v>
      </c>
    </row>
    <row r="161" spans="1:21">
      <c r="A161" s="68">
        <v>8</v>
      </c>
      <c r="B161" s="69" t="s">
        <v>24</v>
      </c>
      <c r="C161" s="69" t="s">
        <v>105</v>
      </c>
      <c r="D161" s="61"/>
      <c r="E161" s="61"/>
      <c r="F161" s="61"/>
      <c r="G161" s="61"/>
      <c r="H161" s="61"/>
      <c r="I161" s="61"/>
      <c r="J161" s="61"/>
      <c r="K161" s="123">
        <f t="shared" si="32"/>
        <v>0</v>
      </c>
      <c r="L161" s="13">
        <f t="shared" si="29"/>
        <v>0</v>
      </c>
      <c r="M161" s="13">
        <f t="shared" si="27"/>
        <v>0</v>
      </c>
      <c r="N161" s="13">
        <f t="shared" si="30"/>
        <v>0</v>
      </c>
      <c r="O161" s="13">
        <f t="shared" si="28"/>
        <v>0</v>
      </c>
      <c r="R161" s="14">
        <v>3</v>
      </c>
      <c r="S161" s="14">
        <v>0</v>
      </c>
      <c r="T161" s="14">
        <v>0</v>
      </c>
      <c r="U161" s="14">
        <v>0</v>
      </c>
    </row>
    <row r="162" spans="1:21">
      <c r="A162" s="68">
        <v>9</v>
      </c>
      <c r="B162" s="69" t="s">
        <v>25</v>
      </c>
      <c r="C162" s="69" t="s">
        <v>105</v>
      </c>
      <c r="D162" s="61"/>
      <c r="E162" s="61"/>
      <c r="F162" s="61"/>
      <c r="G162" s="61"/>
      <c r="H162" s="61"/>
      <c r="I162" s="61"/>
      <c r="J162" s="61"/>
      <c r="K162" s="123">
        <f t="shared" si="32"/>
        <v>0</v>
      </c>
      <c r="L162" s="13">
        <f t="shared" si="29"/>
        <v>0</v>
      </c>
      <c r="M162" s="13">
        <f t="shared" si="27"/>
        <v>0</v>
      </c>
      <c r="N162" s="13">
        <f t="shared" si="30"/>
        <v>0</v>
      </c>
      <c r="O162" s="13">
        <f t="shared" si="28"/>
        <v>0</v>
      </c>
      <c r="R162" s="14">
        <v>0</v>
      </c>
      <c r="S162" s="14">
        <v>0</v>
      </c>
      <c r="T162" s="14">
        <v>0</v>
      </c>
      <c r="U162" s="14">
        <v>0</v>
      </c>
    </row>
    <row r="163" spans="1:21">
      <c r="A163" s="68">
        <v>10</v>
      </c>
      <c r="B163" s="69" t="s">
        <v>26</v>
      </c>
      <c r="C163" s="69" t="s">
        <v>105</v>
      </c>
      <c r="D163" s="61"/>
      <c r="E163" s="61"/>
      <c r="F163" s="61"/>
      <c r="G163" s="61"/>
      <c r="H163" s="61"/>
      <c r="I163" s="61"/>
      <c r="J163" s="61"/>
      <c r="K163" s="123">
        <f t="shared" si="32"/>
        <v>0</v>
      </c>
      <c r="L163" s="13">
        <f t="shared" si="29"/>
        <v>0</v>
      </c>
      <c r="M163" s="13">
        <f t="shared" si="27"/>
        <v>0</v>
      </c>
      <c r="N163" s="13">
        <f t="shared" si="30"/>
        <v>0</v>
      </c>
      <c r="O163" s="13">
        <f t="shared" si="28"/>
        <v>0</v>
      </c>
      <c r="R163" s="14">
        <v>1</v>
      </c>
      <c r="S163" s="14">
        <v>0</v>
      </c>
      <c r="T163" s="14">
        <v>0</v>
      </c>
      <c r="U163" s="14">
        <v>0</v>
      </c>
    </row>
    <row r="164" spans="1:21">
      <c r="A164" s="68">
        <v>11</v>
      </c>
      <c r="B164" s="69" t="s">
        <v>27</v>
      </c>
      <c r="C164" s="69" t="s">
        <v>105</v>
      </c>
      <c r="D164" s="61"/>
      <c r="E164" s="61"/>
      <c r="F164" s="61"/>
      <c r="G164" s="61"/>
      <c r="H164" s="61"/>
      <c r="I164" s="61"/>
      <c r="J164" s="61"/>
      <c r="K164" s="123">
        <f t="shared" si="32"/>
        <v>0</v>
      </c>
      <c r="L164" s="13">
        <f t="shared" si="29"/>
        <v>0</v>
      </c>
      <c r="M164" s="13">
        <f t="shared" si="27"/>
        <v>0</v>
      </c>
      <c r="N164" s="13">
        <f t="shared" si="30"/>
        <v>0</v>
      </c>
      <c r="O164" s="13">
        <f t="shared" si="28"/>
        <v>0</v>
      </c>
      <c r="R164" s="14">
        <v>3</v>
      </c>
      <c r="S164" s="14">
        <v>0</v>
      </c>
      <c r="T164" s="14">
        <v>0</v>
      </c>
      <c r="U164" s="14">
        <v>0</v>
      </c>
    </row>
    <row r="165" spans="1:21">
      <c r="A165" s="68">
        <v>12</v>
      </c>
      <c r="B165" s="69" t="s">
        <v>28</v>
      </c>
      <c r="C165" s="69" t="s">
        <v>105</v>
      </c>
      <c r="D165" s="61"/>
      <c r="E165" s="61"/>
      <c r="F165" s="61"/>
      <c r="G165" s="61"/>
      <c r="H165" s="61"/>
      <c r="I165" s="61"/>
      <c r="J165" s="61"/>
      <c r="K165" s="123">
        <f t="shared" si="32"/>
        <v>0</v>
      </c>
      <c r="L165" s="13">
        <f t="shared" si="29"/>
        <v>0</v>
      </c>
      <c r="M165" s="13">
        <f t="shared" si="27"/>
        <v>0</v>
      </c>
      <c r="N165" s="13">
        <f t="shared" si="30"/>
        <v>0</v>
      </c>
      <c r="O165" s="13">
        <f t="shared" si="28"/>
        <v>0</v>
      </c>
      <c r="R165" s="14">
        <v>0</v>
      </c>
      <c r="S165" s="14">
        <v>0</v>
      </c>
      <c r="T165" s="14">
        <v>0</v>
      </c>
      <c r="U165" s="14">
        <v>0</v>
      </c>
    </row>
    <row r="166" spans="1:21">
      <c r="A166" s="68">
        <v>13</v>
      </c>
      <c r="B166" s="69" t="s">
        <v>29</v>
      </c>
      <c r="C166" s="69" t="s">
        <v>105</v>
      </c>
      <c r="D166" s="61"/>
      <c r="E166" s="61"/>
      <c r="F166" s="61"/>
      <c r="G166" s="61"/>
      <c r="H166" s="61"/>
      <c r="I166" s="61"/>
      <c r="J166" s="61"/>
      <c r="K166" s="123">
        <f t="shared" si="32"/>
        <v>0</v>
      </c>
      <c r="L166" s="13">
        <f t="shared" si="29"/>
        <v>0</v>
      </c>
      <c r="M166" s="13">
        <f t="shared" si="27"/>
        <v>0</v>
      </c>
      <c r="N166" s="13">
        <f t="shared" si="30"/>
        <v>0</v>
      </c>
      <c r="O166" s="13">
        <f t="shared" si="28"/>
        <v>0</v>
      </c>
      <c r="R166" s="14">
        <v>0</v>
      </c>
      <c r="S166" s="14">
        <v>0</v>
      </c>
      <c r="T166" s="14">
        <v>0</v>
      </c>
      <c r="U166" s="14">
        <v>0</v>
      </c>
    </row>
    <row r="167" spans="1:21">
      <c r="A167" s="68">
        <v>14</v>
      </c>
      <c r="B167" s="69" t="s">
        <v>30</v>
      </c>
      <c r="C167" s="69" t="s">
        <v>105</v>
      </c>
      <c r="D167" s="61"/>
      <c r="E167" s="61"/>
      <c r="F167" s="61"/>
      <c r="G167" s="61"/>
      <c r="H167" s="61"/>
      <c r="I167" s="61"/>
      <c r="J167" s="61"/>
      <c r="K167" s="123">
        <f t="shared" si="32"/>
        <v>0</v>
      </c>
      <c r="L167" s="13">
        <f t="shared" si="29"/>
        <v>0</v>
      </c>
      <c r="M167" s="13">
        <f t="shared" si="27"/>
        <v>0</v>
      </c>
      <c r="N167" s="13">
        <f t="shared" si="30"/>
        <v>0</v>
      </c>
      <c r="O167" s="13">
        <f t="shared" si="28"/>
        <v>0</v>
      </c>
      <c r="R167" s="14">
        <v>0</v>
      </c>
      <c r="S167" s="14">
        <v>0</v>
      </c>
      <c r="T167" s="14">
        <v>0</v>
      </c>
      <c r="U167" s="14">
        <v>0</v>
      </c>
    </row>
    <row r="168" spans="1:21">
      <c r="A168" s="68">
        <v>15</v>
      </c>
      <c r="B168" s="69" t="s">
        <v>31</v>
      </c>
      <c r="C168" s="69" t="s">
        <v>105</v>
      </c>
      <c r="D168" s="61"/>
      <c r="E168" s="61"/>
      <c r="F168" s="61"/>
      <c r="G168" s="61"/>
      <c r="H168" s="61"/>
      <c r="I168" s="61"/>
      <c r="J168" s="61"/>
      <c r="K168" s="123">
        <f t="shared" si="32"/>
        <v>0</v>
      </c>
      <c r="L168" s="13">
        <f t="shared" si="29"/>
        <v>0</v>
      </c>
      <c r="M168" s="13">
        <f t="shared" si="27"/>
        <v>0</v>
      </c>
      <c r="N168" s="13">
        <f t="shared" si="30"/>
        <v>0</v>
      </c>
      <c r="O168" s="13">
        <f t="shared" si="28"/>
        <v>0</v>
      </c>
      <c r="R168" s="14">
        <v>0</v>
      </c>
      <c r="S168" s="14">
        <v>0</v>
      </c>
      <c r="T168" s="14">
        <v>0</v>
      </c>
      <c r="U168" s="14">
        <v>0</v>
      </c>
    </row>
    <row r="169" spans="1:21">
      <c r="A169" s="68">
        <v>16</v>
      </c>
      <c r="B169" s="69" t="s">
        <v>32</v>
      </c>
      <c r="C169" s="69" t="s">
        <v>105</v>
      </c>
      <c r="D169" s="61"/>
      <c r="E169" s="61"/>
      <c r="F169" s="61"/>
      <c r="G169" s="61"/>
      <c r="H169" s="61"/>
      <c r="I169" s="61"/>
      <c r="J169" s="61"/>
      <c r="K169" s="123">
        <f t="shared" si="32"/>
        <v>0</v>
      </c>
      <c r="L169" s="13">
        <f t="shared" si="29"/>
        <v>0</v>
      </c>
      <c r="M169" s="13">
        <f t="shared" si="27"/>
        <v>0</v>
      </c>
      <c r="N169" s="13">
        <f t="shared" si="30"/>
        <v>0</v>
      </c>
      <c r="O169" s="13">
        <f t="shared" si="28"/>
        <v>0</v>
      </c>
      <c r="R169" s="14">
        <v>0</v>
      </c>
      <c r="S169" s="14">
        <v>0</v>
      </c>
      <c r="T169" s="14">
        <v>0</v>
      </c>
      <c r="U169" s="14">
        <v>0</v>
      </c>
    </row>
    <row r="170" spans="1:21">
      <c r="A170" s="68">
        <v>17</v>
      </c>
      <c r="B170" s="69" t="s">
        <v>33</v>
      </c>
      <c r="C170" s="69" t="s">
        <v>105</v>
      </c>
      <c r="D170" s="61"/>
      <c r="E170" s="61"/>
      <c r="F170" s="61"/>
      <c r="G170" s="61"/>
      <c r="H170" s="61"/>
      <c r="I170" s="61"/>
      <c r="J170" s="61"/>
      <c r="K170" s="123">
        <f t="shared" si="32"/>
        <v>0</v>
      </c>
      <c r="L170" s="13">
        <f t="shared" si="29"/>
        <v>0</v>
      </c>
      <c r="M170" s="13">
        <f t="shared" si="27"/>
        <v>0</v>
      </c>
      <c r="N170" s="13">
        <f t="shared" si="30"/>
        <v>0</v>
      </c>
      <c r="O170" s="13">
        <f t="shared" si="28"/>
        <v>0</v>
      </c>
      <c r="R170" s="14">
        <v>0</v>
      </c>
      <c r="S170" s="14">
        <v>0</v>
      </c>
      <c r="T170" s="14">
        <v>0</v>
      </c>
      <c r="U170" s="14">
        <v>0</v>
      </c>
    </row>
    <row r="171" spans="1:21">
      <c r="A171" s="68">
        <v>18</v>
      </c>
      <c r="B171" s="69" t="s">
        <v>34</v>
      </c>
      <c r="C171" s="69" t="s">
        <v>105</v>
      </c>
      <c r="D171" s="61"/>
      <c r="E171" s="61"/>
      <c r="F171" s="61"/>
      <c r="G171" s="61"/>
      <c r="H171" s="61"/>
      <c r="I171" s="61"/>
      <c r="J171" s="61"/>
      <c r="K171" s="123">
        <f t="shared" si="32"/>
        <v>0</v>
      </c>
      <c r="L171" s="13">
        <f t="shared" si="29"/>
        <v>0</v>
      </c>
      <c r="M171" s="13">
        <f t="shared" si="27"/>
        <v>0</v>
      </c>
      <c r="N171" s="13">
        <f t="shared" si="30"/>
        <v>0</v>
      </c>
      <c r="O171" s="13">
        <f t="shared" si="28"/>
        <v>0</v>
      </c>
      <c r="R171" s="14">
        <v>0</v>
      </c>
      <c r="S171" s="14">
        <v>0</v>
      </c>
      <c r="T171" s="14">
        <v>0</v>
      </c>
      <c r="U171" s="14">
        <v>0</v>
      </c>
    </row>
    <row r="172" spans="1:21">
      <c r="A172" s="68">
        <v>19</v>
      </c>
      <c r="B172" s="69" t="s">
        <v>35</v>
      </c>
      <c r="C172" s="69" t="s">
        <v>105</v>
      </c>
      <c r="D172" s="61"/>
      <c r="E172" s="61"/>
      <c r="F172" s="61"/>
      <c r="G172" s="61"/>
      <c r="H172" s="61"/>
      <c r="I172" s="61"/>
      <c r="J172" s="61"/>
      <c r="K172" s="123">
        <f t="shared" si="32"/>
        <v>0</v>
      </c>
      <c r="L172" s="13">
        <f t="shared" si="29"/>
        <v>0</v>
      </c>
      <c r="M172" s="13">
        <f t="shared" si="27"/>
        <v>0</v>
      </c>
      <c r="N172" s="13">
        <f t="shared" si="30"/>
        <v>0</v>
      </c>
      <c r="O172" s="13">
        <f t="shared" si="28"/>
        <v>0</v>
      </c>
      <c r="R172" s="14">
        <v>0</v>
      </c>
      <c r="S172" s="14">
        <v>0</v>
      </c>
      <c r="T172" s="14">
        <v>0</v>
      </c>
      <c r="U172" s="14">
        <v>0</v>
      </c>
    </row>
    <row r="173" spans="1:21">
      <c r="A173" s="68">
        <v>20</v>
      </c>
      <c r="B173" s="69" t="s">
        <v>36</v>
      </c>
      <c r="C173" s="69" t="s">
        <v>105</v>
      </c>
      <c r="D173" s="61"/>
      <c r="E173" s="61"/>
      <c r="F173" s="61"/>
      <c r="G173" s="61"/>
      <c r="H173" s="61"/>
      <c r="I173" s="61"/>
      <c r="J173" s="61"/>
      <c r="K173" s="123">
        <f t="shared" si="32"/>
        <v>0</v>
      </c>
      <c r="L173" s="13">
        <f t="shared" si="29"/>
        <v>0</v>
      </c>
      <c r="M173" s="13">
        <f t="shared" si="27"/>
        <v>0</v>
      </c>
      <c r="N173" s="13">
        <f t="shared" si="30"/>
        <v>0</v>
      </c>
      <c r="O173" s="13">
        <f t="shared" si="28"/>
        <v>0</v>
      </c>
      <c r="R173" s="14">
        <v>0</v>
      </c>
      <c r="S173" s="14">
        <v>0</v>
      </c>
      <c r="T173" s="14">
        <v>0</v>
      </c>
      <c r="U173" s="14">
        <v>0</v>
      </c>
    </row>
    <row r="174" spans="1:21">
      <c r="A174" s="68">
        <v>21</v>
      </c>
      <c r="B174" s="69" t="s">
        <v>37</v>
      </c>
      <c r="C174" s="69" t="s">
        <v>105</v>
      </c>
      <c r="D174" s="61"/>
      <c r="E174" s="61"/>
      <c r="F174" s="61"/>
      <c r="G174" s="61"/>
      <c r="H174" s="61"/>
      <c r="I174" s="61"/>
      <c r="J174" s="61"/>
      <c r="K174" s="123">
        <f t="shared" si="32"/>
        <v>0</v>
      </c>
      <c r="L174" s="13">
        <f t="shared" si="29"/>
        <v>0</v>
      </c>
      <c r="M174" s="13">
        <f t="shared" si="27"/>
        <v>0</v>
      </c>
      <c r="N174" s="13">
        <f t="shared" si="30"/>
        <v>0</v>
      </c>
      <c r="O174" s="13">
        <f t="shared" si="28"/>
        <v>0</v>
      </c>
      <c r="R174" s="14">
        <v>0</v>
      </c>
      <c r="S174" s="14">
        <v>0</v>
      </c>
      <c r="T174" s="14">
        <v>0</v>
      </c>
      <c r="U174" s="14">
        <v>0</v>
      </c>
    </row>
    <row r="175" spans="1:21">
      <c r="A175" s="68">
        <v>22</v>
      </c>
      <c r="B175" s="69" t="s">
        <v>38</v>
      </c>
      <c r="C175" s="69" t="s">
        <v>105</v>
      </c>
      <c r="D175" s="61"/>
      <c r="E175" s="61"/>
      <c r="F175" s="61"/>
      <c r="G175" s="61"/>
      <c r="H175" s="61"/>
      <c r="I175" s="61"/>
      <c r="J175" s="61"/>
      <c r="K175" s="123">
        <f t="shared" si="32"/>
        <v>0</v>
      </c>
      <c r="L175" s="13">
        <f t="shared" si="29"/>
        <v>0</v>
      </c>
      <c r="M175" s="13">
        <f t="shared" si="27"/>
        <v>0</v>
      </c>
      <c r="N175" s="13">
        <f t="shared" si="30"/>
        <v>0</v>
      </c>
      <c r="O175" s="13">
        <f t="shared" si="28"/>
        <v>0</v>
      </c>
      <c r="R175" s="14">
        <v>0</v>
      </c>
      <c r="S175" s="14">
        <v>0</v>
      </c>
      <c r="T175" s="14">
        <v>0</v>
      </c>
      <c r="U175" s="14">
        <v>0</v>
      </c>
    </row>
    <row r="176" spans="1:21">
      <c r="A176" s="68">
        <v>23</v>
      </c>
      <c r="B176" s="69" t="s">
        <v>39</v>
      </c>
      <c r="C176" s="69" t="s">
        <v>105</v>
      </c>
      <c r="D176" s="61"/>
      <c r="E176" s="61"/>
      <c r="F176" s="61"/>
      <c r="G176" s="61"/>
      <c r="H176" s="61"/>
      <c r="I176" s="61"/>
      <c r="J176" s="61"/>
      <c r="K176" s="123">
        <f t="shared" si="32"/>
        <v>0</v>
      </c>
      <c r="L176" s="13">
        <f t="shared" si="29"/>
        <v>0</v>
      </c>
      <c r="M176" s="13">
        <f t="shared" si="27"/>
        <v>0</v>
      </c>
      <c r="N176" s="13">
        <f t="shared" si="30"/>
        <v>0</v>
      </c>
      <c r="O176" s="13">
        <f t="shared" si="28"/>
        <v>0</v>
      </c>
      <c r="R176" s="14">
        <v>0</v>
      </c>
      <c r="S176" s="14">
        <v>0</v>
      </c>
      <c r="T176" s="14">
        <v>0</v>
      </c>
      <c r="U176" s="14">
        <v>0</v>
      </c>
    </row>
    <row r="177" spans="1:21">
      <c r="A177" s="68">
        <v>24</v>
      </c>
      <c r="B177" s="69" t="s">
        <v>40</v>
      </c>
      <c r="C177" s="69" t="s">
        <v>105</v>
      </c>
      <c r="D177" s="61"/>
      <c r="E177" s="61"/>
      <c r="F177" s="11"/>
      <c r="G177" s="11"/>
      <c r="H177" s="11"/>
      <c r="I177" s="11"/>
      <c r="J177" s="11"/>
      <c r="K177" s="123">
        <f t="shared" si="32"/>
        <v>0</v>
      </c>
      <c r="L177" s="13">
        <f t="shared" si="29"/>
        <v>0</v>
      </c>
      <c r="M177" s="13">
        <f t="shared" si="27"/>
        <v>0</v>
      </c>
      <c r="N177" s="13">
        <f t="shared" si="30"/>
        <v>0</v>
      </c>
      <c r="O177" s="13">
        <f t="shared" si="28"/>
        <v>0</v>
      </c>
      <c r="R177" s="14">
        <v>0</v>
      </c>
      <c r="S177" s="14">
        <v>0</v>
      </c>
      <c r="T177" s="14">
        <v>0</v>
      </c>
      <c r="U177" s="14">
        <v>0</v>
      </c>
    </row>
    <row r="178" spans="1:21">
      <c r="A178" s="72"/>
      <c r="B178" s="73"/>
      <c r="C178" s="73" t="s">
        <v>105</v>
      </c>
      <c r="D178" s="74">
        <f t="shared" ref="D178:K178" si="33">SUM(D154:D177)</f>
        <v>0</v>
      </c>
      <c r="E178" s="74">
        <f t="shared" si="33"/>
        <v>0</v>
      </c>
      <c r="F178" s="74">
        <f t="shared" si="33"/>
        <v>0</v>
      </c>
      <c r="G178" s="74">
        <f t="shared" si="33"/>
        <v>0</v>
      </c>
      <c r="H178" s="74">
        <f t="shared" si="33"/>
        <v>0</v>
      </c>
      <c r="I178" s="74">
        <f t="shared" si="33"/>
        <v>0</v>
      </c>
      <c r="J178" s="74">
        <f t="shared" si="33"/>
        <v>0</v>
      </c>
      <c r="K178" s="74">
        <f t="shared" si="33"/>
        <v>0</v>
      </c>
      <c r="L178" s="13">
        <f t="shared" si="29"/>
        <v>0</v>
      </c>
      <c r="M178" s="13">
        <f t="shared" si="27"/>
        <v>0</v>
      </c>
      <c r="N178" s="13">
        <f t="shared" si="30"/>
        <v>0</v>
      </c>
      <c r="O178" s="13">
        <f t="shared" si="28"/>
        <v>0</v>
      </c>
      <c r="P178" s="14">
        <v>9</v>
      </c>
      <c r="Q178" s="14">
        <v>10</v>
      </c>
      <c r="R178" s="14">
        <v>23</v>
      </c>
      <c r="S178" s="14">
        <v>0</v>
      </c>
      <c r="T178" s="14">
        <v>0</v>
      </c>
      <c r="U178" s="14">
        <v>0</v>
      </c>
    </row>
    <row r="179" spans="1:21">
      <c r="A179" s="68">
        <v>1</v>
      </c>
      <c r="B179" s="69" t="s">
        <v>11</v>
      </c>
      <c r="C179" s="69" t="s">
        <v>127</v>
      </c>
      <c r="D179" s="61"/>
      <c r="E179" s="61"/>
      <c r="F179" s="61"/>
      <c r="G179" s="61">
        <v>1</v>
      </c>
      <c r="H179" s="61"/>
      <c r="I179" s="61"/>
      <c r="J179" s="61">
        <v>1</v>
      </c>
      <c r="K179" s="123">
        <f t="shared" ref="K179:K202" si="34">H179+I179+J179</f>
        <v>1</v>
      </c>
      <c r="L179" s="13">
        <f t="shared" si="29"/>
        <v>1</v>
      </c>
      <c r="M179" s="13">
        <f t="shared" si="27"/>
        <v>0</v>
      </c>
      <c r="N179" s="13">
        <f t="shared" si="30"/>
        <v>1</v>
      </c>
      <c r="O179" s="13">
        <f t="shared" si="28"/>
        <v>1</v>
      </c>
      <c r="R179" s="14">
        <v>0</v>
      </c>
      <c r="S179" s="14">
        <v>0</v>
      </c>
      <c r="T179" s="14">
        <v>0</v>
      </c>
      <c r="U179" s="14">
        <v>0</v>
      </c>
    </row>
    <row r="180" spans="1:21">
      <c r="A180" s="68">
        <v>2</v>
      </c>
      <c r="B180" s="69" t="s">
        <v>13</v>
      </c>
      <c r="C180" s="69" t="s">
        <v>127</v>
      </c>
      <c r="D180" s="61"/>
      <c r="E180" s="61"/>
      <c r="F180" s="61"/>
      <c r="G180" s="61"/>
      <c r="H180" s="61"/>
      <c r="I180" s="61"/>
      <c r="J180" s="61"/>
      <c r="K180" s="123">
        <f t="shared" si="34"/>
        <v>0</v>
      </c>
      <c r="L180" s="13">
        <f t="shared" si="29"/>
        <v>0</v>
      </c>
      <c r="M180" s="13">
        <f t="shared" si="27"/>
        <v>0</v>
      </c>
      <c r="N180" s="13">
        <f t="shared" si="30"/>
        <v>0</v>
      </c>
      <c r="O180" s="13">
        <f t="shared" si="28"/>
        <v>0</v>
      </c>
      <c r="R180" s="14">
        <v>0</v>
      </c>
      <c r="S180" s="14">
        <v>0</v>
      </c>
      <c r="T180" s="14">
        <v>0</v>
      </c>
      <c r="U180" s="14">
        <v>0</v>
      </c>
    </row>
    <row r="181" spans="1:21">
      <c r="A181" s="68">
        <v>3</v>
      </c>
      <c r="B181" s="69" t="s">
        <v>16</v>
      </c>
      <c r="C181" s="69" t="s">
        <v>127</v>
      </c>
      <c r="D181" s="61"/>
      <c r="E181" s="61"/>
      <c r="F181" s="61"/>
      <c r="G181" s="61"/>
      <c r="H181" s="61"/>
      <c r="I181" s="61"/>
      <c r="J181" s="61"/>
      <c r="K181" s="123">
        <f t="shared" si="34"/>
        <v>0</v>
      </c>
      <c r="L181" s="13">
        <f t="shared" si="29"/>
        <v>0</v>
      </c>
      <c r="M181" s="13">
        <f t="shared" si="27"/>
        <v>0</v>
      </c>
      <c r="N181" s="13">
        <f t="shared" si="30"/>
        <v>0</v>
      </c>
      <c r="O181" s="13">
        <f t="shared" si="28"/>
        <v>0</v>
      </c>
      <c r="R181" s="14">
        <v>7</v>
      </c>
      <c r="S181" s="14">
        <v>0</v>
      </c>
      <c r="T181" s="14">
        <v>7</v>
      </c>
      <c r="U181" s="14">
        <v>-7</v>
      </c>
    </row>
    <row r="182" spans="1:21">
      <c r="A182" s="68">
        <v>4</v>
      </c>
      <c r="B182" s="69" t="s">
        <v>18</v>
      </c>
      <c r="C182" s="69" t="s">
        <v>127</v>
      </c>
      <c r="D182" s="61"/>
      <c r="E182" s="61"/>
      <c r="F182" s="61"/>
      <c r="G182" s="61"/>
      <c r="H182" s="61"/>
      <c r="I182" s="61"/>
      <c r="J182" s="61"/>
      <c r="K182" s="123">
        <f t="shared" si="34"/>
        <v>0</v>
      </c>
      <c r="L182" s="13">
        <f t="shared" si="29"/>
        <v>0</v>
      </c>
      <c r="M182" s="13">
        <f t="shared" si="27"/>
        <v>0</v>
      </c>
      <c r="N182" s="13">
        <f t="shared" si="30"/>
        <v>0</v>
      </c>
      <c r="O182" s="13">
        <f t="shared" si="28"/>
        <v>0</v>
      </c>
      <c r="R182" s="14">
        <v>0</v>
      </c>
      <c r="S182" s="14">
        <v>0</v>
      </c>
      <c r="T182" s="14">
        <v>0</v>
      </c>
      <c r="U182" s="14">
        <v>0</v>
      </c>
    </row>
    <row r="183" spans="1:21">
      <c r="A183" s="68">
        <v>5</v>
      </c>
      <c r="B183" s="69" t="s">
        <v>20</v>
      </c>
      <c r="C183" s="69" t="s">
        <v>127</v>
      </c>
      <c r="D183" s="61"/>
      <c r="E183" s="61"/>
      <c r="F183" s="61"/>
      <c r="G183" s="61"/>
      <c r="H183" s="61"/>
      <c r="I183" s="61"/>
      <c r="J183" s="61"/>
      <c r="K183" s="123">
        <f t="shared" si="34"/>
        <v>0</v>
      </c>
      <c r="L183" s="13">
        <f t="shared" si="29"/>
        <v>0</v>
      </c>
      <c r="M183" s="13">
        <f t="shared" si="27"/>
        <v>0</v>
      </c>
      <c r="N183" s="13">
        <f t="shared" si="30"/>
        <v>0</v>
      </c>
      <c r="O183" s="13">
        <f t="shared" si="28"/>
        <v>0</v>
      </c>
      <c r="R183" s="14">
        <v>0</v>
      </c>
      <c r="S183" s="14">
        <v>0</v>
      </c>
      <c r="T183" s="14">
        <v>0</v>
      </c>
      <c r="U183" s="14">
        <v>0</v>
      </c>
    </row>
    <row r="184" spans="1:21">
      <c r="A184" s="68">
        <v>6</v>
      </c>
      <c r="B184" s="69" t="s">
        <v>22</v>
      </c>
      <c r="C184" s="69" t="s">
        <v>127</v>
      </c>
      <c r="D184" s="61"/>
      <c r="E184" s="61"/>
      <c r="F184" s="61"/>
      <c r="G184" s="61"/>
      <c r="H184" s="61"/>
      <c r="I184" s="61"/>
      <c r="J184" s="61"/>
      <c r="K184" s="123">
        <f t="shared" si="34"/>
        <v>0</v>
      </c>
      <c r="L184" s="13">
        <f t="shared" si="29"/>
        <v>0</v>
      </c>
      <c r="M184" s="13">
        <f t="shared" si="27"/>
        <v>0</v>
      </c>
      <c r="N184" s="13">
        <f t="shared" si="30"/>
        <v>0</v>
      </c>
      <c r="O184" s="13">
        <f t="shared" si="28"/>
        <v>0</v>
      </c>
      <c r="R184" s="14">
        <v>0</v>
      </c>
      <c r="S184" s="14">
        <v>0</v>
      </c>
      <c r="T184" s="14">
        <v>0</v>
      </c>
      <c r="U184" s="14">
        <v>0</v>
      </c>
    </row>
    <row r="185" spans="1:21">
      <c r="A185" s="68">
        <v>7</v>
      </c>
      <c r="B185" s="69" t="s">
        <v>23</v>
      </c>
      <c r="C185" s="69" t="s">
        <v>127</v>
      </c>
      <c r="D185" s="61"/>
      <c r="E185" s="61"/>
      <c r="F185" s="61"/>
      <c r="G185" s="61"/>
      <c r="H185" s="61"/>
      <c r="I185" s="61"/>
      <c r="J185" s="61"/>
      <c r="K185" s="123">
        <f t="shared" si="34"/>
        <v>0</v>
      </c>
      <c r="L185" s="13">
        <f t="shared" si="29"/>
        <v>0</v>
      </c>
      <c r="M185" s="13">
        <f t="shared" si="27"/>
        <v>0</v>
      </c>
      <c r="N185" s="13">
        <f t="shared" si="30"/>
        <v>0</v>
      </c>
      <c r="O185" s="13">
        <f t="shared" si="28"/>
        <v>0</v>
      </c>
      <c r="R185" s="14">
        <v>0</v>
      </c>
      <c r="S185" s="14">
        <v>0</v>
      </c>
      <c r="T185" s="14">
        <v>0</v>
      </c>
      <c r="U185" s="14">
        <v>0</v>
      </c>
    </row>
    <row r="186" spans="1:21">
      <c r="A186" s="68">
        <v>8</v>
      </c>
      <c r="B186" s="69" t="s">
        <v>24</v>
      </c>
      <c r="C186" s="69" t="s">
        <v>127</v>
      </c>
      <c r="D186" s="61"/>
      <c r="E186" s="61"/>
      <c r="F186" s="61"/>
      <c r="G186" s="61"/>
      <c r="H186" s="61"/>
      <c r="I186" s="61"/>
      <c r="J186" s="61"/>
      <c r="K186" s="123">
        <f t="shared" si="34"/>
        <v>0</v>
      </c>
      <c r="L186" s="13">
        <f t="shared" si="29"/>
        <v>0</v>
      </c>
      <c r="M186" s="13">
        <f t="shared" si="27"/>
        <v>0</v>
      </c>
      <c r="N186" s="13">
        <f t="shared" si="30"/>
        <v>0</v>
      </c>
      <c r="O186" s="13">
        <f t="shared" si="28"/>
        <v>0</v>
      </c>
      <c r="R186" s="14">
        <v>4</v>
      </c>
      <c r="S186" s="14">
        <v>0</v>
      </c>
      <c r="T186" s="14">
        <v>0</v>
      </c>
      <c r="U186" s="14">
        <v>0</v>
      </c>
    </row>
    <row r="187" spans="1:21">
      <c r="A187" s="68">
        <v>9</v>
      </c>
      <c r="B187" s="69" t="s">
        <v>25</v>
      </c>
      <c r="C187" s="69" t="s">
        <v>127</v>
      </c>
      <c r="D187" s="61"/>
      <c r="E187" s="61"/>
      <c r="F187" s="61"/>
      <c r="G187" s="61"/>
      <c r="H187" s="61"/>
      <c r="I187" s="61"/>
      <c r="J187" s="61"/>
      <c r="K187" s="123">
        <f t="shared" si="34"/>
        <v>0</v>
      </c>
      <c r="L187" s="13">
        <f t="shared" si="29"/>
        <v>0</v>
      </c>
      <c r="M187" s="13">
        <f t="shared" si="27"/>
        <v>0</v>
      </c>
      <c r="N187" s="13">
        <f t="shared" si="30"/>
        <v>0</v>
      </c>
      <c r="O187" s="13">
        <f t="shared" si="28"/>
        <v>0</v>
      </c>
      <c r="R187" s="14">
        <v>0</v>
      </c>
      <c r="S187" s="14">
        <v>0</v>
      </c>
      <c r="T187" s="14">
        <v>0</v>
      </c>
      <c r="U187" s="14">
        <v>0</v>
      </c>
    </row>
    <row r="188" spans="1:21">
      <c r="A188" s="68">
        <v>10</v>
      </c>
      <c r="B188" s="69" t="s">
        <v>26</v>
      </c>
      <c r="C188" s="69" t="s">
        <v>127</v>
      </c>
      <c r="D188" s="61"/>
      <c r="E188" s="61"/>
      <c r="F188" s="61"/>
      <c r="G188" s="61"/>
      <c r="H188" s="61"/>
      <c r="I188" s="61"/>
      <c r="J188" s="61"/>
      <c r="K188" s="123">
        <f t="shared" si="34"/>
        <v>0</v>
      </c>
      <c r="L188" s="13">
        <f t="shared" si="29"/>
        <v>0</v>
      </c>
      <c r="M188" s="13">
        <f t="shared" si="27"/>
        <v>0</v>
      </c>
      <c r="N188" s="13">
        <f t="shared" si="30"/>
        <v>0</v>
      </c>
      <c r="O188" s="13">
        <f t="shared" si="28"/>
        <v>0</v>
      </c>
      <c r="R188" s="14">
        <v>0</v>
      </c>
      <c r="S188" s="14">
        <v>0</v>
      </c>
      <c r="T188" s="14">
        <v>0</v>
      </c>
      <c r="U188" s="14">
        <v>0</v>
      </c>
    </row>
    <row r="189" spans="1:21">
      <c r="A189" s="68">
        <v>11</v>
      </c>
      <c r="B189" s="69" t="s">
        <v>27</v>
      </c>
      <c r="C189" s="69" t="s">
        <v>127</v>
      </c>
      <c r="D189" s="61"/>
      <c r="E189" s="61"/>
      <c r="F189" s="61"/>
      <c r="G189" s="61">
        <v>1</v>
      </c>
      <c r="H189" s="61"/>
      <c r="I189" s="61"/>
      <c r="J189" s="61">
        <v>1</v>
      </c>
      <c r="K189" s="123">
        <f t="shared" si="34"/>
        <v>1</v>
      </c>
      <c r="L189" s="13">
        <f t="shared" si="29"/>
        <v>1</v>
      </c>
      <c r="M189" s="13">
        <f t="shared" si="27"/>
        <v>0</v>
      </c>
      <c r="N189" s="13">
        <f t="shared" si="30"/>
        <v>1</v>
      </c>
      <c r="O189" s="13">
        <f t="shared" si="28"/>
        <v>1</v>
      </c>
      <c r="R189" s="14">
        <v>1</v>
      </c>
      <c r="S189" s="14">
        <v>1</v>
      </c>
      <c r="T189" s="14">
        <v>0</v>
      </c>
      <c r="U189" s="14">
        <v>1</v>
      </c>
    </row>
    <row r="190" spans="1:21">
      <c r="A190" s="68">
        <v>12</v>
      </c>
      <c r="B190" s="69" t="s">
        <v>28</v>
      </c>
      <c r="C190" s="69" t="s">
        <v>127</v>
      </c>
      <c r="D190" s="61"/>
      <c r="E190" s="61"/>
      <c r="F190" s="61"/>
      <c r="G190" s="61"/>
      <c r="H190" s="61"/>
      <c r="I190" s="61"/>
      <c r="J190" s="61"/>
      <c r="K190" s="123">
        <f t="shared" si="34"/>
        <v>0</v>
      </c>
      <c r="L190" s="13">
        <f t="shared" si="29"/>
        <v>0</v>
      </c>
      <c r="M190" s="13">
        <f t="shared" si="27"/>
        <v>0</v>
      </c>
      <c r="N190" s="13">
        <f t="shared" si="30"/>
        <v>0</v>
      </c>
      <c r="O190" s="13">
        <f t="shared" si="28"/>
        <v>0</v>
      </c>
      <c r="R190" s="14">
        <v>0</v>
      </c>
      <c r="S190" s="14">
        <v>0</v>
      </c>
      <c r="T190" s="14">
        <v>0</v>
      </c>
      <c r="U190" s="14">
        <v>0</v>
      </c>
    </row>
    <row r="191" spans="1:21">
      <c r="A191" s="68">
        <v>13</v>
      </c>
      <c r="B191" s="69" t="s">
        <v>29</v>
      </c>
      <c r="C191" s="69" t="s">
        <v>127</v>
      </c>
      <c r="D191" s="61"/>
      <c r="E191" s="61"/>
      <c r="F191" s="61"/>
      <c r="G191" s="61"/>
      <c r="H191" s="61"/>
      <c r="I191" s="61"/>
      <c r="J191" s="61"/>
      <c r="K191" s="123">
        <f t="shared" si="34"/>
        <v>0</v>
      </c>
      <c r="L191" s="13">
        <f t="shared" si="29"/>
        <v>0</v>
      </c>
      <c r="M191" s="13">
        <f t="shared" si="27"/>
        <v>0</v>
      </c>
      <c r="N191" s="13">
        <f t="shared" si="30"/>
        <v>0</v>
      </c>
      <c r="O191" s="13">
        <f t="shared" si="28"/>
        <v>0</v>
      </c>
      <c r="R191" s="14">
        <v>0</v>
      </c>
      <c r="S191" s="14">
        <v>0</v>
      </c>
      <c r="T191" s="14">
        <v>0</v>
      </c>
      <c r="U191" s="14">
        <v>0</v>
      </c>
    </row>
    <row r="192" spans="1:21">
      <c r="A192" s="68">
        <v>14</v>
      </c>
      <c r="B192" s="69" t="s">
        <v>30</v>
      </c>
      <c r="C192" s="69" t="s">
        <v>127</v>
      </c>
      <c r="D192" s="61"/>
      <c r="E192" s="61"/>
      <c r="F192" s="61"/>
      <c r="G192" s="61"/>
      <c r="H192" s="61"/>
      <c r="I192" s="61"/>
      <c r="J192" s="61"/>
      <c r="K192" s="123">
        <f t="shared" si="34"/>
        <v>0</v>
      </c>
      <c r="L192" s="13">
        <f t="shared" si="29"/>
        <v>0</v>
      </c>
      <c r="M192" s="13">
        <f t="shared" si="27"/>
        <v>0</v>
      </c>
      <c r="N192" s="13">
        <f t="shared" si="30"/>
        <v>0</v>
      </c>
      <c r="O192" s="13">
        <f t="shared" si="28"/>
        <v>0</v>
      </c>
      <c r="R192" s="14">
        <v>0</v>
      </c>
      <c r="S192" s="14">
        <v>0</v>
      </c>
      <c r="T192" s="14">
        <v>0</v>
      </c>
      <c r="U192" s="14">
        <v>0</v>
      </c>
    </row>
    <row r="193" spans="1:21">
      <c r="A193" s="68">
        <v>15</v>
      </c>
      <c r="B193" s="69" t="s">
        <v>31</v>
      </c>
      <c r="C193" s="69" t="s">
        <v>127</v>
      </c>
      <c r="D193" s="61"/>
      <c r="E193" s="61"/>
      <c r="F193" s="61"/>
      <c r="G193" s="61"/>
      <c r="H193" s="61"/>
      <c r="I193" s="61"/>
      <c r="J193" s="61"/>
      <c r="K193" s="123">
        <f t="shared" si="34"/>
        <v>0</v>
      </c>
      <c r="L193" s="13">
        <f t="shared" si="29"/>
        <v>0</v>
      </c>
      <c r="M193" s="13">
        <f t="shared" si="27"/>
        <v>0</v>
      </c>
      <c r="N193" s="13">
        <f t="shared" si="30"/>
        <v>0</v>
      </c>
      <c r="O193" s="13">
        <f t="shared" si="28"/>
        <v>0</v>
      </c>
      <c r="R193" s="14">
        <v>0</v>
      </c>
      <c r="S193" s="14">
        <v>0</v>
      </c>
      <c r="T193" s="14">
        <v>0</v>
      </c>
      <c r="U193" s="14">
        <v>0</v>
      </c>
    </row>
    <row r="194" spans="1:21">
      <c r="A194" s="68">
        <v>16</v>
      </c>
      <c r="B194" s="69" t="s">
        <v>32</v>
      </c>
      <c r="C194" s="69" t="s">
        <v>127</v>
      </c>
      <c r="D194" s="61"/>
      <c r="E194" s="61"/>
      <c r="F194" s="61"/>
      <c r="G194" s="61"/>
      <c r="H194" s="61"/>
      <c r="I194" s="61"/>
      <c r="J194" s="61"/>
      <c r="K194" s="123">
        <f t="shared" si="34"/>
        <v>0</v>
      </c>
      <c r="L194" s="13">
        <f t="shared" si="29"/>
        <v>0</v>
      </c>
      <c r="M194" s="13">
        <f t="shared" si="27"/>
        <v>0</v>
      </c>
      <c r="N194" s="13">
        <f t="shared" si="30"/>
        <v>0</v>
      </c>
      <c r="O194" s="13">
        <f t="shared" si="28"/>
        <v>0</v>
      </c>
      <c r="R194" s="14">
        <v>0</v>
      </c>
      <c r="S194" s="14">
        <v>0</v>
      </c>
      <c r="T194" s="14">
        <v>0</v>
      </c>
      <c r="U194" s="14">
        <v>0</v>
      </c>
    </row>
    <row r="195" spans="1:21">
      <c r="A195" s="68">
        <v>17</v>
      </c>
      <c r="B195" s="69" t="s">
        <v>33</v>
      </c>
      <c r="C195" s="69" t="s">
        <v>127</v>
      </c>
      <c r="D195" s="61"/>
      <c r="E195" s="61"/>
      <c r="F195" s="61"/>
      <c r="G195" s="61"/>
      <c r="H195" s="61"/>
      <c r="I195" s="61"/>
      <c r="J195" s="61"/>
      <c r="K195" s="123">
        <f t="shared" si="34"/>
        <v>0</v>
      </c>
      <c r="L195" s="13">
        <f t="shared" si="29"/>
        <v>0</v>
      </c>
      <c r="M195" s="13">
        <f t="shared" si="27"/>
        <v>0</v>
      </c>
      <c r="N195" s="13">
        <f t="shared" si="30"/>
        <v>0</v>
      </c>
      <c r="O195" s="13">
        <f t="shared" si="28"/>
        <v>0</v>
      </c>
      <c r="R195" s="14">
        <v>3</v>
      </c>
      <c r="S195" s="14">
        <v>0</v>
      </c>
      <c r="T195" s="14">
        <v>0</v>
      </c>
      <c r="U195" s="14">
        <v>0</v>
      </c>
    </row>
    <row r="196" spans="1:21">
      <c r="A196" s="68">
        <v>18</v>
      </c>
      <c r="B196" s="69" t="s">
        <v>34</v>
      </c>
      <c r="C196" s="69" t="s">
        <v>127</v>
      </c>
      <c r="D196" s="61"/>
      <c r="E196" s="61"/>
      <c r="F196" s="61"/>
      <c r="G196" s="61"/>
      <c r="H196" s="61"/>
      <c r="I196" s="61"/>
      <c r="J196" s="61"/>
      <c r="K196" s="123">
        <f t="shared" si="34"/>
        <v>0</v>
      </c>
      <c r="L196" s="13">
        <f t="shared" si="29"/>
        <v>0</v>
      </c>
      <c r="M196" s="13">
        <f t="shared" ref="M196:M259" si="35">L196-K196</f>
        <v>0</v>
      </c>
      <c r="N196" s="13">
        <f t="shared" si="30"/>
        <v>0</v>
      </c>
      <c r="O196" s="13">
        <f t="shared" ref="O196:O259" si="36">N196-M196</f>
        <v>0</v>
      </c>
      <c r="R196" s="14">
        <v>0</v>
      </c>
      <c r="S196" s="14">
        <v>0</v>
      </c>
      <c r="T196" s="14">
        <v>0</v>
      </c>
      <c r="U196" s="14">
        <v>0</v>
      </c>
    </row>
    <row r="197" spans="1:21">
      <c r="A197" s="68">
        <v>19</v>
      </c>
      <c r="B197" s="69" t="s">
        <v>35</v>
      </c>
      <c r="C197" s="69" t="s">
        <v>127</v>
      </c>
      <c r="D197" s="61"/>
      <c r="E197" s="61"/>
      <c r="F197" s="61"/>
      <c r="G197" s="61"/>
      <c r="H197" s="61"/>
      <c r="I197" s="61"/>
      <c r="J197" s="61"/>
      <c r="K197" s="123">
        <f t="shared" si="34"/>
        <v>0</v>
      </c>
      <c r="L197" s="13">
        <f t="shared" ref="L197:L260" si="37">D197+E197+F197+G197</f>
        <v>0</v>
      </c>
      <c r="M197" s="13">
        <f t="shared" si="35"/>
        <v>0</v>
      </c>
      <c r="N197" s="13">
        <f t="shared" ref="N197:N260" si="38">F197+G197+H197+I197</f>
        <v>0</v>
      </c>
      <c r="O197" s="13">
        <f t="shared" si="36"/>
        <v>0</v>
      </c>
      <c r="R197" s="14">
        <v>0</v>
      </c>
      <c r="S197" s="14">
        <v>0</v>
      </c>
      <c r="T197" s="14">
        <v>0</v>
      </c>
      <c r="U197" s="14">
        <v>0</v>
      </c>
    </row>
    <row r="198" spans="1:21">
      <c r="A198" s="68">
        <v>20</v>
      </c>
      <c r="B198" s="69" t="s">
        <v>36</v>
      </c>
      <c r="C198" s="69" t="s">
        <v>127</v>
      </c>
      <c r="D198" s="61"/>
      <c r="E198" s="61"/>
      <c r="F198" s="61"/>
      <c r="G198" s="61"/>
      <c r="H198" s="61"/>
      <c r="I198" s="61"/>
      <c r="J198" s="61"/>
      <c r="K198" s="123">
        <f t="shared" si="34"/>
        <v>0</v>
      </c>
      <c r="L198" s="13">
        <f t="shared" si="37"/>
        <v>0</v>
      </c>
      <c r="M198" s="13">
        <f t="shared" si="35"/>
        <v>0</v>
      </c>
      <c r="N198" s="13">
        <f t="shared" si="38"/>
        <v>0</v>
      </c>
      <c r="O198" s="13">
        <f t="shared" si="36"/>
        <v>0</v>
      </c>
      <c r="R198" s="14">
        <v>1</v>
      </c>
      <c r="S198" s="14">
        <v>0</v>
      </c>
      <c r="T198" s="14">
        <v>1</v>
      </c>
      <c r="U198" s="14">
        <v>-1</v>
      </c>
    </row>
    <row r="199" spans="1:21">
      <c r="A199" s="68">
        <v>21</v>
      </c>
      <c r="B199" s="69" t="s">
        <v>37</v>
      </c>
      <c r="C199" s="69" t="s">
        <v>127</v>
      </c>
      <c r="D199" s="61"/>
      <c r="E199" s="61"/>
      <c r="F199" s="61"/>
      <c r="G199" s="61"/>
      <c r="H199" s="61"/>
      <c r="I199" s="61"/>
      <c r="J199" s="61"/>
      <c r="K199" s="123">
        <f t="shared" si="34"/>
        <v>0</v>
      </c>
      <c r="L199" s="13">
        <f t="shared" si="37"/>
        <v>0</v>
      </c>
      <c r="M199" s="13">
        <f t="shared" si="35"/>
        <v>0</v>
      </c>
      <c r="N199" s="13">
        <f t="shared" si="38"/>
        <v>0</v>
      </c>
      <c r="O199" s="13">
        <f t="shared" si="36"/>
        <v>0</v>
      </c>
      <c r="R199" s="14">
        <v>0</v>
      </c>
      <c r="S199" s="14">
        <v>0</v>
      </c>
      <c r="T199" s="14">
        <v>0</v>
      </c>
      <c r="U199" s="14">
        <v>0</v>
      </c>
    </row>
    <row r="200" spans="1:21">
      <c r="A200" s="68">
        <v>22</v>
      </c>
      <c r="B200" s="69" t="s">
        <v>38</v>
      </c>
      <c r="C200" s="69" t="s">
        <v>127</v>
      </c>
      <c r="D200" s="61"/>
      <c r="E200" s="61"/>
      <c r="F200" s="61"/>
      <c r="G200" s="61"/>
      <c r="H200" s="61"/>
      <c r="I200" s="61"/>
      <c r="J200" s="61"/>
      <c r="K200" s="123">
        <f t="shared" si="34"/>
        <v>0</v>
      </c>
      <c r="L200" s="13">
        <f t="shared" si="37"/>
        <v>0</v>
      </c>
      <c r="M200" s="13">
        <f t="shared" si="35"/>
        <v>0</v>
      </c>
      <c r="N200" s="13">
        <f t="shared" si="38"/>
        <v>0</v>
      </c>
      <c r="O200" s="13">
        <f t="shared" si="36"/>
        <v>0</v>
      </c>
      <c r="R200" s="14">
        <v>0</v>
      </c>
      <c r="S200" s="14">
        <v>0</v>
      </c>
      <c r="T200" s="14">
        <v>0</v>
      </c>
      <c r="U200" s="14">
        <v>0</v>
      </c>
    </row>
    <row r="201" spans="1:21">
      <c r="A201" s="68">
        <v>23</v>
      </c>
      <c r="B201" s="69" t="s">
        <v>39</v>
      </c>
      <c r="C201" s="69" t="s">
        <v>127</v>
      </c>
      <c r="D201" s="61"/>
      <c r="E201" s="61"/>
      <c r="F201" s="61"/>
      <c r="G201" s="61"/>
      <c r="H201" s="61"/>
      <c r="I201" s="61"/>
      <c r="J201" s="61"/>
      <c r="K201" s="123">
        <f t="shared" si="34"/>
        <v>0</v>
      </c>
      <c r="L201" s="13">
        <f t="shared" si="37"/>
        <v>0</v>
      </c>
      <c r="M201" s="13">
        <f t="shared" si="35"/>
        <v>0</v>
      </c>
      <c r="N201" s="13">
        <f t="shared" si="38"/>
        <v>0</v>
      </c>
      <c r="O201" s="13">
        <f t="shared" si="36"/>
        <v>0</v>
      </c>
      <c r="R201" s="14">
        <v>0</v>
      </c>
      <c r="S201" s="14">
        <v>0</v>
      </c>
      <c r="T201" s="14">
        <v>0</v>
      </c>
      <c r="U201" s="14">
        <v>0</v>
      </c>
    </row>
    <row r="202" spans="1:21">
      <c r="A202" s="68">
        <v>24</v>
      </c>
      <c r="B202" s="69" t="s">
        <v>40</v>
      </c>
      <c r="C202" s="69" t="s">
        <v>127</v>
      </c>
      <c r="D202" s="61"/>
      <c r="E202" s="61"/>
      <c r="F202" s="11"/>
      <c r="G202" s="11"/>
      <c r="H202" s="11"/>
      <c r="I202" s="11"/>
      <c r="J202" s="11"/>
      <c r="K202" s="123">
        <f t="shared" si="34"/>
        <v>0</v>
      </c>
      <c r="L202" s="13">
        <f t="shared" si="37"/>
        <v>0</v>
      </c>
      <c r="M202" s="13">
        <f t="shared" si="35"/>
        <v>0</v>
      </c>
      <c r="N202" s="13">
        <f t="shared" si="38"/>
        <v>0</v>
      </c>
      <c r="O202" s="13">
        <f t="shared" si="36"/>
        <v>0</v>
      </c>
      <c r="R202" s="14">
        <v>0</v>
      </c>
      <c r="S202" s="14">
        <v>0</v>
      </c>
      <c r="T202" s="14">
        <v>0</v>
      </c>
      <c r="U202" s="14">
        <v>0</v>
      </c>
    </row>
    <row r="203" spans="1:21">
      <c r="A203" s="72"/>
      <c r="B203" s="73"/>
      <c r="C203" s="73" t="s">
        <v>127</v>
      </c>
      <c r="D203" s="74">
        <f t="shared" ref="D203:K203" si="39">SUM(D179:D202)</f>
        <v>0</v>
      </c>
      <c r="E203" s="74">
        <f t="shared" si="39"/>
        <v>0</v>
      </c>
      <c r="F203" s="74">
        <f t="shared" si="39"/>
        <v>0</v>
      </c>
      <c r="G203" s="74">
        <f t="shared" si="39"/>
        <v>2</v>
      </c>
      <c r="H203" s="74">
        <f t="shared" si="39"/>
        <v>0</v>
      </c>
      <c r="I203" s="74">
        <f t="shared" si="39"/>
        <v>0</v>
      </c>
      <c r="J203" s="74">
        <f t="shared" si="39"/>
        <v>2</v>
      </c>
      <c r="K203" s="74">
        <f t="shared" si="39"/>
        <v>2</v>
      </c>
      <c r="L203" s="13">
        <f t="shared" si="37"/>
        <v>2</v>
      </c>
      <c r="M203" s="13">
        <f t="shared" si="35"/>
        <v>0</v>
      </c>
      <c r="N203" s="13">
        <f t="shared" si="38"/>
        <v>2</v>
      </c>
      <c r="O203" s="13">
        <f t="shared" si="36"/>
        <v>2</v>
      </c>
      <c r="P203" s="14">
        <v>14</v>
      </c>
      <c r="Q203" s="14">
        <v>5</v>
      </c>
      <c r="R203" s="14">
        <v>16</v>
      </c>
      <c r="S203" s="14">
        <v>1</v>
      </c>
      <c r="T203" s="14">
        <v>8</v>
      </c>
      <c r="U203" s="14">
        <v>-7</v>
      </c>
    </row>
    <row r="204" spans="1:21">
      <c r="A204" s="68">
        <v>1</v>
      </c>
      <c r="B204" s="69" t="s">
        <v>11</v>
      </c>
      <c r="C204" s="69" t="s">
        <v>106</v>
      </c>
      <c r="D204" s="61"/>
      <c r="E204" s="61"/>
      <c r="F204" s="61"/>
      <c r="G204" s="61"/>
      <c r="H204" s="61"/>
      <c r="I204" s="61"/>
      <c r="J204" s="61"/>
      <c r="K204" s="123">
        <f t="shared" ref="K204:K227" si="40">H204+I204+J204</f>
        <v>0</v>
      </c>
      <c r="L204" s="13">
        <f t="shared" si="37"/>
        <v>0</v>
      </c>
      <c r="M204" s="13">
        <f t="shared" si="35"/>
        <v>0</v>
      </c>
      <c r="N204" s="13">
        <f t="shared" si="38"/>
        <v>0</v>
      </c>
      <c r="O204" s="13">
        <f t="shared" si="36"/>
        <v>0</v>
      </c>
      <c r="R204" s="14">
        <v>3</v>
      </c>
      <c r="S204" s="14">
        <v>0</v>
      </c>
      <c r="T204" s="14">
        <v>0</v>
      </c>
      <c r="U204" s="14">
        <v>0</v>
      </c>
    </row>
    <row r="205" spans="1:21">
      <c r="A205" s="68">
        <v>2</v>
      </c>
      <c r="B205" s="69" t="s">
        <v>13</v>
      </c>
      <c r="C205" s="69" t="s">
        <v>106</v>
      </c>
      <c r="D205" s="61"/>
      <c r="E205" s="61"/>
      <c r="F205" s="61"/>
      <c r="G205" s="61"/>
      <c r="H205" s="61"/>
      <c r="I205" s="61"/>
      <c r="J205" s="61"/>
      <c r="K205" s="123">
        <f t="shared" si="40"/>
        <v>0</v>
      </c>
      <c r="L205" s="13">
        <f t="shared" si="37"/>
        <v>0</v>
      </c>
      <c r="M205" s="13">
        <f t="shared" si="35"/>
        <v>0</v>
      </c>
      <c r="N205" s="13">
        <f t="shared" si="38"/>
        <v>0</v>
      </c>
      <c r="O205" s="13">
        <f t="shared" si="36"/>
        <v>0</v>
      </c>
      <c r="R205" s="14">
        <v>0</v>
      </c>
      <c r="S205" s="14">
        <v>0</v>
      </c>
      <c r="T205" s="14">
        <v>0</v>
      </c>
      <c r="U205" s="14">
        <v>0</v>
      </c>
    </row>
    <row r="206" spans="1:21">
      <c r="A206" s="68">
        <v>3</v>
      </c>
      <c r="B206" s="69" t="s">
        <v>16</v>
      </c>
      <c r="C206" s="69" t="s">
        <v>106</v>
      </c>
      <c r="D206" s="61"/>
      <c r="E206" s="61"/>
      <c r="F206" s="61">
        <v>1</v>
      </c>
      <c r="G206" s="61"/>
      <c r="H206" s="61">
        <v>1</v>
      </c>
      <c r="I206" s="61"/>
      <c r="J206" s="61"/>
      <c r="K206" s="123">
        <f t="shared" si="40"/>
        <v>1</v>
      </c>
      <c r="L206" s="13">
        <f t="shared" si="37"/>
        <v>1</v>
      </c>
      <c r="M206" s="13">
        <f t="shared" si="35"/>
        <v>0</v>
      </c>
      <c r="N206" s="13">
        <f t="shared" si="38"/>
        <v>2</v>
      </c>
      <c r="O206" s="13">
        <f t="shared" si="36"/>
        <v>2</v>
      </c>
      <c r="R206" s="14">
        <v>4</v>
      </c>
      <c r="S206" s="14">
        <v>1</v>
      </c>
      <c r="T206" s="14">
        <v>2</v>
      </c>
      <c r="U206" s="14">
        <v>-1</v>
      </c>
    </row>
    <row r="207" spans="1:21">
      <c r="A207" s="68">
        <v>4</v>
      </c>
      <c r="B207" s="69" t="s">
        <v>18</v>
      </c>
      <c r="C207" s="69" t="s">
        <v>106</v>
      </c>
      <c r="D207" s="61"/>
      <c r="E207" s="61"/>
      <c r="F207" s="61"/>
      <c r="G207" s="61"/>
      <c r="H207" s="61"/>
      <c r="I207" s="61"/>
      <c r="J207" s="61"/>
      <c r="K207" s="123">
        <f t="shared" si="40"/>
        <v>0</v>
      </c>
      <c r="L207" s="13">
        <f t="shared" si="37"/>
        <v>0</v>
      </c>
      <c r="M207" s="13">
        <f t="shared" si="35"/>
        <v>0</v>
      </c>
      <c r="N207" s="13">
        <f t="shared" si="38"/>
        <v>0</v>
      </c>
      <c r="O207" s="13">
        <f t="shared" si="36"/>
        <v>0</v>
      </c>
      <c r="R207" s="14">
        <v>2</v>
      </c>
      <c r="S207" s="14">
        <v>1</v>
      </c>
      <c r="T207" s="14">
        <v>0</v>
      </c>
      <c r="U207" s="14">
        <v>1</v>
      </c>
    </row>
    <row r="208" spans="1:21">
      <c r="A208" s="68">
        <v>5</v>
      </c>
      <c r="B208" s="69" t="s">
        <v>20</v>
      </c>
      <c r="C208" s="69" t="s">
        <v>106</v>
      </c>
      <c r="D208" s="61"/>
      <c r="E208" s="61"/>
      <c r="F208" s="61"/>
      <c r="G208" s="61"/>
      <c r="H208" s="61"/>
      <c r="I208" s="61"/>
      <c r="J208" s="61"/>
      <c r="K208" s="123">
        <f t="shared" si="40"/>
        <v>0</v>
      </c>
      <c r="L208" s="13">
        <f t="shared" si="37"/>
        <v>0</v>
      </c>
      <c r="M208" s="13">
        <f t="shared" si="35"/>
        <v>0</v>
      </c>
      <c r="N208" s="13">
        <f t="shared" si="38"/>
        <v>0</v>
      </c>
      <c r="O208" s="13">
        <f t="shared" si="36"/>
        <v>0</v>
      </c>
      <c r="R208" s="14">
        <v>0</v>
      </c>
      <c r="S208" s="14">
        <v>0</v>
      </c>
      <c r="T208" s="14">
        <v>0</v>
      </c>
      <c r="U208" s="14">
        <v>0</v>
      </c>
    </row>
    <row r="209" spans="1:24">
      <c r="A209" s="68">
        <v>6</v>
      </c>
      <c r="B209" s="69" t="s">
        <v>22</v>
      </c>
      <c r="C209" s="69" t="s">
        <v>106</v>
      </c>
      <c r="D209" s="61"/>
      <c r="E209" s="61"/>
      <c r="F209" s="61"/>
      <c r="G209" s="61"/>
      <c r="H209" s="61"/>
      <c r="I209" s="61"/>
      <c r="J209" s="61"/>
      <c r="K209" s="123">
        <f t="shared" si="40"/>
        <v>0</v>
      </c>
      <c r="L209" s="13">
        <f t="shared" si="37"/>
        <v>0</v>
      </c>
      <c r="M209" s="13">
        <f t="shared" si="35"/>
        <v>0</v>
      </c>
      <c r="N209" s="13">
        <f t="shared" si="38"/>
        <v>0</v>
      </c>
      <c r="O209" s="13">
        <f t="shared" si="36"/>
        <v>0</v>
      </c>
      <c r="R209" s="14">
        <v>0</v>
      </c>
      <c r="S209" s="14">
        <v>0</v>
      </c>
      <c r="T209" s="14">
        <v>0</v>
      </c>
      <c r="U209" s="14">
        <v>0</v>
      </c>
    </row>
    <row r="210" spans="1:24">
      <c r="A210" s="68">
        <v>7</v>
      </c>
      <c r="B210" s="69" t="s">
        <v>23</v>
      </c>
      <c r="C210" s="69" t="s">
        <v>106</v>
      </c>
      <c r="D210" s="61"/>
      <c r="E210" s="61"/>
      <c r="F210" s="61"/>
      <c r="G210" s="61"/>
      <c r="H210" s="61"/>
      <c r="I210" s="61"/>
      <c r="J210" s="61"/>
      <c r="K210" s="123">
        <f t="shared" si="40"/>
        <v>0</v>
      </c>
      <c r="L210" s="13">
        <f t="shared" si="37"/>
        <v>0</v>
      </c>
      <c r="M210" s="13">
        <f t="shared" si="35"/>
        <v>0</v>
      </c>
      <c r="N210" s="13">
        <f t="shared" si="38"/>
        <v>0</v>
      </c>
      <c r="O210" s="13">
        <f t="shared" si="36"/>
        <v>0</v>
      </c>
      <c r="R210" s="14">
        <v>3</v>
      </c>
      <c r="S210" s="14">
        <v>0</v>
      </c>
      <c r="T210" s="14">
        <v>0</v>
      </c>
      <c r="U210" s="14">
        <v>0</v>
      </c>
    </row>
    <row r="211" spans="1:24">
      <c r="A211" s="68">
        <v>8</v>
      </c>
      <c r="B211" s="69" t="s">
        <v>24</v>
      </c>
      <c r="C211" s="69" t="s">
        <v>106</v>
      </c>
      <c r="D211" s="61"/>
      <c r="E211" s="61"/>
      <c r="F211" s="61"/>
      <c r="G211" s="61"/>
      <c r="H211" s="61"/>
      <c r="I211" s="61"/>
      <c r="J211" s="61"/>
      <c r="K211" s="123">
        <f t="shared" si="40"/>
        <v>0</v>
      </c>
      <c r="L211" s="13">
        <f t="shared" si="37"/>
        <v>0</v>
      </c>
      <c r="M211" s="13">
        <f t="shared" si="35"/>
        <v>0</v>
      </c>
      <c r="N211" s="13">
        <f t="shared" si="38"/>
        <v>0</v>
      </c>
      <c r="O211" s="13">
        <f t="shared" si="36"/>
        <v>0</v>
      </c>
      <c r="R211" s="14">
        <v>3</v>
      </c>
      <c r="S211" s="14">
        <v>0</v>
      </c>
      <c r="T211" s="14">
        <v>0</v>
      </c>
      <c r="U211" s="14">
        <v>0</v>
      </c>
    </row>
    <row r="212" spans="1:24">
      <c r="A212" s="68">
        <v>9</v>
      </c>
      <c r="B212" s="69" t="s">
        <v>25</v>
      </c>
      <c r="C212" s="69" t="s">
        <v>106</v>
      </c>
      <c r="D212" s="61"/>
      <c r="E212" s="61">
        <v>1</v>
      </c>
      <c r="F212" s="61"/>
      <c r="G212" s="61"/>
      <c r="H212" s="61"/>
      <c r="I212" s="61"/>
      <c r="J212" s="61">
        <v>1</v>
      </c>
      <c r="K212" s="123">
        <f t="shared" si="40"/>
        <v>1</v>
      </c>
      <c r="L212" s="13">
        <f t="shared" si="37"/>
        <v>1</v>
      </c>
      <c r="M212" s="13">
        <f t="shared" si="35"/>
        <v>0</v>
      </c>
      <c r="N212" s="13">
        <f t="shared" si="38"/>
        <v>0</v>
      </c>
      <c r="O212" s="13">
        <f t="shared" si="36"/>
        <v>0</v>
      </c>
      <c r="R212" s="14">
        <v>2</v>
      </c>
      <c r="S212" s="14">
        <v>2</v>
      </c>
      <c r="T212" s="14">
        <v>0</v>
      </c>
      <c r="U212" s="14">
        <v>2</v>
      </c>
    </row>
    <row r="213" spans="1:24">
      <c r="A213" s="68">
        <v>10</v>
      </c>
      <c r="B213" s="69" t="s">
        <v>26</v>
      </c>
      <c r="C213" s="69" t="s">
        <v>106</v>
      </c>
      <c r="D213" s="61"/>
      <c r="E213" s="61"/>
      <c r="F213" s="61"/>
      <c r="G213" s="61"/>
      <c r="H213" s="61"/>
      <c r="I213" s="61"/>
      <c r="J213" s="61"/>
      <c r="K213" s="123">
        <f t="shared" si="40"/>
        <v>0</v>
      </c>
      <c r="L213" s="13">
        <f t="shared" si="37"/>
        <v>0</v>
      </c>
      <c r="M213" s="13">
        <f t="shared" si="35"/>
        <v>0</v>
      </c>
      <c r="N213" s="13">
        <f t="shared" si="38"/>
        <v>0</v>
      </c>
      <c r="O213" s="13">
        <f t="shared" si="36"/>
        <v>0</v>
      </c>
      <c r="R213" s="14">
        <v>1</v>
      </c>
      <c r="S213" s="14">
        <v>0</v>
      </c>
      <c r="T213" s="14">
        <v>0</v>
      </c>
      <c r="U213" s="14">
        <v>0</v>
      </c>
    </row>
    <row r="214" spans="1:24">
      <c r="A214" s="68">
        <v>11</v>
      </c>
      <c r="B214" s="69" t="s">
        <v>27</v>
      </c>
      <c r="C214" s="69" t="s">
        <v>106</v>
      </c>
      <c r="D214" s="61"/>
      <c r="E214" s="61"/>
      <c r="F214" s="61"/>
      <c r="G214" s="61"/>
      <c r="H214" s="61"/>
      <c r="I214" s="61"/>
      <c r="J214" s="61"/>
      <c r="K214" s="123">
        <f t="shared" si="40"/>
        <v>0</v>
      </c>
      <c r="L214" s="13">
        <f t="shared" si="37"/>
        <v>0</v>
      </c>
      <c r="M214" s="13">
        <f t="shared" si="35"/>
        <v>0</v>
      </c>
      <c r="N214" s="13">
        <f t="shared" si="38"/>
        <v>0</v>
      </c>
      <c r="O214" s="13">
        <f t="shared" si="36"/>
        <v>0</v>
      </c>
      <c r="R214" s="14">
        <v>3</v>
      </c>
      <c r="S214" s="14">
        <v>0</v>
      </c>
      <c r="T214" s="14">
        <v>0</v>
      </c>
      <c r="U214" s="14">
        <v>0</v>
      </c>
    </row>
    <row r="215" spans="1:24">
      <c r="A215" s="68">
        <v>12</v>
      </c>
      <c r="B215" s="69" t="s">
        <v>28</v>
      </c>
      <c r="C215" s="69" t="s">
        <v>106</v>
      </c>
      <c r="D215" s="61"/>
      <c r="E215" s="61"/>
      <c r="F215" s="61"/>
      <c r="G215" s="61"/>
      <c r="H215" s="61"/>
      <c r="I215" s="61"/>
      <c r="J215" s="61"/>
      <c r="K215" s="123">
        <f t="shared" si="40"/>
        <v>0</v>
      </c>
      <c r="L215" s="13">
        <f t="shared" si="37"/>
        <v>0</v>
      </c>
      <c r="M215" s="13">
        <f t="shared" si="35"/>
        <v>0</v>
      </c>
      <c r="N215" s="13">
        <f t="shared" si="38"/>
        <v>0</v>
      </c>
      <c r="O215" s="13">
        <f t="shared" si="36"/>
        <v>0</v>
      </c>
      <c r="R215" s="14">
        <v>0</v>
      </c>
      <c r="S215" s="14">
        <v>0</v>
      </c>
      <c r="T215" s="14">
        <v>0</v>
      </c>
      <c r="U215" s="14">
        <v>0</v>
      </c>
    </row>
    <row r="216" spans="1:24">
      <c r="A216" s="68">
        <v>13</v>
      </c>
      <c r="B216" s="69" t="s">
        <v>29</v>
      </c>
      <c r="C216" s="69" t="s">
        <v>106</v>
      </c>
      <c r="D216" s="61"/>
      <c r="E216" s="61"/>
      <c r="F216" s="61"/>
      <c r="G216" s="61"/>
      <c r="H216" s="61"/>
      <c r="I216" s="61"/>
      <c r="J216" s="61"/>
      <c r="K216" s="123">
        <f t="shared" si="40"/>
        <v>0</v>
      </c>
      <c r="L216" s="13">
        <f t="shared" si="37"/>
        <v>0</v>
      </c>
      <c r="M216" s="13">
        <f t="shared" si="35"/>
        <v>0</v>
      </c>
      <c r="N216" s="13">
        <f t="shared" si="38"/>
        <v>0</v>
      </c>
      <c r="O216" s="13">
        <f t="shared" si="36"/>
        <v>0</v>
      </c>
      <c r="R216" s="14">
        <v>0</v>
      </c>
      <c r="S216" s="14">
        <v>0</v>
      </c>
      <c r="T216" s="14">
        <v>0</v>
      </c>
      <c r="U216" s="14">
        <v>0</v>
      </c>
    </row>
    <row r="217" spans="1:24">
      <c r="A217" s="68">
        <v>14</v>
      </c>
      <c r="B217" s="69" t="s">
        <v>30</v>
      </c>
      <c r="C217" s="69" t="s">
        <v>106</v>
      </c>
      <c r="D217" s="61"/>
      <c r="E217" s="61"/>
      <c r="F217" s="61"/>
      <c r="G217" s="61"/>
      <c r="H217" s="61"/>
      <c r="I217" s="61"/>
      <c r="J217" s="61"/>
      <c r="K217" s="123">
        <f t="shared" si="40"/>
        <v>0</v>
      </c>
      <c r="L217" s="13">
        <f t="shared" si="37"/>
        <v>0</v>
      </c>
      <c r="M217" s="13">
        <f t="shared" si="35"/>
        <v>0</v>
      </c>
      <c r="N217" s="13">
        <f t="shared" si="38"/>
        <v>0</v>
      </c>
      <c r="O217" s="13">
        <f t="shared" si="36"/>
        <v>0</v>
      </c>
      <c r="R217" s="14">
        <v>0</v>
      </c>
      <c r="S217" s="14">
        <v>0</v>
      </c>
      <c r="T217" s="14">
        <v>0</v>
      </c>
      <c r="U217" s="14">
        <v>0</v>
      </c>
    </row>
    <row r="218" spans="1:24">
      <c r="A218" s="68">
        <v>15</v>
      </c>
      <c r="B218" s="69" t="s">
        <v>31</v>
      </c>
      <c r="C218" s="69" t="s">
        <v>106</v>
      </c>
      <c r="D218" s="61"/>
      <c r="E218" s="61"/>
      <c r="F218" s="61"/>
      <c r="G218" s="61"/>
      <c r="H218" s="61"/>
      <c r="I218" s="61"/>
      <c r="J218" s="61"/>
      <c r="K218" s="123">
        <f t="shared" si="40"/>
        <v>0</v>
      </c>
      <c r="L218" s="13">
        <f t="shared" si="37"/>
        <v>0</v>
      </c>
      <c r="M218" s="13">
        <f t="shared" si="35"/>
        <v>0</v>
      </c>
      <c r="N218" s="13">
        <f t="shared" si="38"/>
        <v>0</v>
      </c>
      <c r="O218" s="13">
        <f t="shared" si="36"/>
        <v>0</v>
      </c>
      <c r="R218" s="14">
        <v>1</v>
      </c>
      <c r="S218" s="14">
        <v>0</v>
      </c>
      <c r="T218" s="14">
        <v>0</v>
      </c>
      <c r="U218" s="14">
        <v>0</v>
      </c>
    </row>
    <row r="219" spans="1:24">
      <c r="A219" s="68">
        <v>16</v>
      </c>
      <c r="B219" s="69" t="s">
        <v>32</v>
      </c>
      <c r="C219" s="69" t="s">
        <v>106</v>
      </c>
      <c r="D219" s="61"/>
      <c r="E219" s="61"/>
      <c r="F219" s="61"/>
      <c r="G219" s="61"/>
      <c r="H219" s="61"/>
      <c r="I219" s="61"/>
      <c r="J219" s="61"/>
      <c r="K219" s="123">
        <f t="shared" si="40"/>
        <v>0</v>
      </c>
      <c r="L219" s="13">
        <f t="shared" si="37"/>
        <v>0</v>
      </c>
      <c r="M219" s="13">
        <f t="shared" si="35"/>
        <v>0</v>
      </c>
      <c r="N219" s="13">
        <f t="shared" si="38"/>
        <v>0</v>
      </c>
      <c r="O219" s="13">
        <f t="shared" si="36"/>
        <v>0</v>
      </c>
      <c r="R219" s="14">
        <v>0</v>
      </c>
      <c r="S219" s="14">
        <v>0</v>
      </c>
      <c r="T219" s="14">
        <v>0</v>
      </c>
      <c r="U219" s="14">
        <v>0</v>
      </c>
    </row>
    <row r="220" spans="1:24">
      <c r="A220" s="68">
        <v>17</v>
      </c>
      <c r="B220" s="69" t="s">
        <v>33</v>
      </c>
      <c r="C220" s="69" t="s">
        <v>106</v>
      </c>
      <c r="D220" s="61"/>
      <c r="E220" s="61"/>
      <c r="F220" s="61"/>
      <c r="G220" s="61"/>
      <c r="H220" s="61"/>
      <c r="I220" s="61"/>
      <c r="J220" s="61"/>
      <c r="K220" s="123">
        <f t="shared" si="40"/>
        <v>0</v>
      </c>
      <c r="L220" s="13">
        <f t="shared" si="37"/>
        <v>0</v>
      </c>
      <c r="M220" s="13">
        <f t="shared" si="35"/>
        <v>0</v>
      </c>
      <c r="N220" s="13">
        <f t="shared" si="38"/>
        <v>0</v>
      </c>
      <c r="O220" s="13">
        <f t="shared" si="36"/>
        <v>0</v>
      </c>
      <c r="R220" s="14">
        <v>1</v>
      </c>
      <c r="S220" s="14">
        <v>0</v>
      </c>
      <c r="T220" s="14">
        <v>0</v>
      </c>
      <c r="U220" s="14">
        <v>0</v>
      </c>
    </row>
    <row r="221" spans="1:24">
      <c r="A221" s="68">
        <v>18</v>
      </c>
      <c r="B221" s="69" t="s">
        <v>34</v>
      </c>
      <c r="C221" s="69" t="s">
        <v>106</v>
      </c>
      <c r="D221" s="61"/>
      <c r="E221" s="61"/>
      <c r="F221" s="61"/>
      <c r="G221" s="61"/>
      <c r="H221" s="61"/>
      <c r="I221" s="61"/>
      <c r="J221" s="61"/>
      <c r="K221" s="123">
        <f t="shared" si="40"/>
        <v>0</v>
      </c>
      <c r="L221" s="13">
        <f t="shared" si="37"/>
        <v>0</v>
      </c>
      <c r="M221" s="13">
        <f t="shared" si="35"/>
        <v>0</v>
      </c>
      <c r="N221" s="13">
        <f t="shared" si="38"/>
        <v>0</v>
      </c>
      <c r="O221" s="13">
        <f t="shared" si="36"/>
        <v>0</v>
      </c>
      <c r="R221" s="14">
        <v>3</v>
      </c>
      <c r="S221" s="14">
        <v>1</v>
      </c>
      <c r="T221" s="14">
        <v>0</v>
      </c>
      <c r="U221" s="14">
        <v>1</v>
      </c>
    </row>
    <row r="222" spans="1:24">
      <c r="A222" s="68">
        <v>19</v>
      </c>
      <c r="B222" s="69" t="s">
        <v>35</v>
      </c>
      <c r="C222" s="69" t="s">
        <v>106</v>
      </c>
      <c r="D222" s="61"/>
      <c r="E222" s="61"/>
      <c r="F222" s="61"/>
      <c r="G222" s="61"/>
      <c r="H222" s="61"/>
      <c r="I222" s="61"/>
      <c r="J222" s="61"/>
      <c r="K222" s="123">
        <f t="shared" si="40"/>
        <v>0</v>
      </c>
      <c r="L222" s="13">
        <f t="shared" si="37"/>
        <v>0</v>
      </c>
      <c r="M222" s="13">
        <f t="shared" si="35"/>
        <v>0</v>
      </c>
      <c r="N222" s="13">
        <f t="shared" si="38"/>
        <v>0</v>
      </c>
      <c r="O222" s="13">
        <f t="shared" si="36"/>
        <v>0</v>
      </c>
      <c r="R222" s="14">
        <v>0</v>
      </c>
      <c r="S222" s="14">
        <v>0</v>
      </c>
      <c r="T222" s="14">
        <v>0</v>
      </c>
      <c r="U222" s="14">
        <v>0</v>
      </c>
    </row>
    <row r="223" spans="1:24">
      <c r="A223" s="68">
        <v>20</v>
      </c>
      <c r="B223" s="69" t="s">
        <v>36</v>
      </c>
      <c r="C223" s="69" t="s">
        <v>106</v>
      </c>
      <c r="D223" s="61"/>
      <c r="E223" s="61"/>
      <c r="F223" s="61"/>
      <c r="G223" s="61"/>
      <c r="H223" s="61"/>
      <c r="I223" s="61"/>
      <c r="J223" s="61"/>
      <c r="K223" s="123">
        <f t="shared" si="40"/>
        <v>0</v>
      </c>
      <c r="L223" s="13">
        <f t="shared" si="37"/>
        <v>0</v>
      </c>
      <c r="M223" s="13">
        <f t="shared" si="35"/>
        <v>0</v>
      </c>
      <c r="N223" s="13">
        <f t="shared" si="38"/>
        <v>0</v>
      </c>
      <c r="O223" s="13">
        <f t="shared" si="36"/>
        <v>0</v>
      </c>
      <c r="R223" s="14">
        <v>2</v>
      </c>
      <c r="S223" s="14">
        <v>0</v>
      </c>
      <c r="T223" s="14">
        <v>0</v>
      </c>
      <c r="U223" s="14">
        <v>0</v>
      </c>
    </row>
    <row r="224" spans="1:24">
      <c r="A224" s="68">
        <v>21</v>
      </c>
      <c r="B224" s="69" t="s">
        <v>37</v>
      </c>
      <c r="C224" s="69" t="s">
        <v>106</v>
      </c>
      <c r="D224" s="61"/>
      <c r="E224" s="61"/>
      <c r="F224" s="61"/>
      <c r="G224" s="61"/>
      <c r="H224" s="61"/>
      <c r="I224" s="61"/>
      <c r="J224" s="61"/>
      <c r="K224" s="123">
        <f t="shared" si="40"/>
        <v>0</v>
      </c>
      <c r="L224" s="13">
        <f t="shared" si="37"/>
        <v>0</v>
      </c>
      <c r="M224" s="13">
        <f t="shared" si="35"/>
        <v>0</v>
      </c>
      <c r="N224" s="13">
        <f t="shared" si="38"/>
        <v>0</v>
      </c>
      <c r="O224" s="13">
        <f t="shared" si="36"/>
        <v>0</v>
      </c>
      <c r="R224" s="14">
        <v>2</v>
      </c>
      <c r="S224" s="14">
        <v>1</v>
      </c>
      <c r="T224" s="14">
        <v>1</v>
      </c>
      <c r="U224" s="14">
        <v>0</v>
      </c>
      <c r="X224" s="14">
        <v>0</v>
      </c>
    </row>
    <row r="225" spans="1:21">
      <c r="A225" s="68">
        <v>22</v>
      </c>
      <c r="B225" s="69" t="s">
        <v>38</v>
      </c>
      <c r="C225" s="69" t="s">
        <v>106</v>
      </c>
      <c r="D225" s="61"/>
      <c r="E225" s="61"/>
      <c r="F225" s="61"/>
      <c r="G225" s="61"/>
      <c r="H225" s="61"/>
      <c r="I225" s="61"/>
      <c r="J225" s="61"/>
      <c r="K225" s="123">
        <f t="shared" si="40"/>
        <v>0</v>
      </c>
      <c r="L225" s="13">
        <f t="shared" si="37"/>
        <v>0</v>
      </c>
      <c r="M225" s="13">
        <f t="shared" si="35"/>
        <v>0</v>
      </c>
      <c r="N225" s="13">
        <f t="shared" si="38"/>
        <v>0</v>
      </c>
      <c r="O225" s="13">
        <f t="shared" si="36"/>
        <v>0</v>
      </c>
      <c r="R225" s="14">
        <v>0</v>
      </c>
      <c r="S225" s="14">
        <v>0</v>
      </c>
      <c r="T225" s="14">
        <v>0</v>
      </c>
      <c r="U225" s="14">
        <v>0</v>
      </c>
    </row>
    <row r="226" spans="1:21">
      <c r="A226" s="68">
        <v>23</v>
      </c>
      <c r="B226" s="69" t="s">
        <v>39</v>
      </c>
      <c r="C226" s="69" t="s">
        <v>106</v>
      </c>
      <c r="D226" s="61"/>
      <c r="E226" s="61"/>
      <c r="F226" s="61"/>
      <c r="G226" s="61"/>
      <c r="H226" s="61"/>
      <c r="I226" s="61"/>
      <c r="J226" s="61"/>
      <c r="K226" s="123">
        <f t="shared" si="40"/>
        <v>0</v>
      </c>
      <c r="L226" s="13">
        <f t="shared" si="37"/>
        <v>0</v>
      </c>
      <c r="M226" s="13">
        <f t="shared" si="35"/>
        <v>0</v>
      </c>
      <c r="N226" s="13">
        <f t="shared" si="38"/>
        <v>0</v>
      </c>
      <c r="O226" s="13">
        <f t="shared" si="36"/>
        <v>0</v>
      </c>
      <c r="R226" s="14">
        <v>1</v>
      </c>
      <c r="S226" s="14">
        <v>1</v>
      </c>
      <c r="T226" s="14">
        <v>0</v>
      </c>
      <c r="U226" s="14">
        <v>1</v>
      </c>
    </row>
    <row r="227" spans="1:21">
      <c r="A227" s="68">
        <v>24</v>
      </c>
      <c r="B227" s="69" t="s">
        <v>40</v>
      </c>
      <c r="C227" s="69" t="s">
        <v>106</v>
      </c>
      <c r="D227" s="61"/>
      <c r="E227" s="61"/>
      <c r="F227" s="11"/>
      <c r="G227" s="11"/>
      <c r="H227" s="11"/>
      <c r="I227" s="11"/>
      <c r="J227" s="11"/>
      <c r="K227" s="123">
        <f t="shared" si="40"/>
        <v>0</v>
      </c>
      <c r="L227" s="13">
        <f t="shared" si="37"/>
        <v>0</v>
      </c>
      <c r="M227" s="13">
        <f t="shared" si="35"/>
        <v>0</v>
      </c>
      <c r="N227" s="13">
        <f t="shared" si="38"/>
        <v>0</v>
      </c>
      <c r="O227" s="13">
        <f t="shared" si="36"/>
        <v>0</v>
      </c>
      <c r="R227" s="14">
        <v>1</v>
      </c>
      <c r="S227" s="14">
        <v>1</v>
      </c>
      <c r="T227" s="14">
        <v>0</v>
      </c>
      <c r="U227" s="14">
        <v>1</v>
      </c>
    </row>
    <row r="228" spans="1:21">
      <c r="A228" s="72"/>
      <c r="B228" s="73"/>
      <c r="C228" s="73" t="s">
        <v>106</v>
      </c>
      <c r="D228" s="74">
        <f t="shared" ref="D228:K228" si="41">SUM(D204:D227)</f>
        <v>0</v>
      </c>
      <c r="E228" s="74">
        <f t="shared" si="41"/>
        <v>1</v>
      </c>
      <c r="F228" s="74">
        <f t="shared" si="41"/>
        <v>1</v>
      </c>
      <c r="G228" s="74">
        <f t="shared" si="41"/>
        <v>0</v>
      </c>
      <c r="H228" s="74">
        <f t="shared" si="41"/>
        <v>1</v>
      </c>
      <c r="I228" s="74">
        <f t="shared" si="41"/>
        <v>0</v>
      </c>
      <c r="J228" s="74">
        <f t="shared" si="41"/>
        <v>1</v>
      </c>
      <c r="K228" s="74">
        <f t="shared" si="41"/>
        <v>2</v>
      </c>
      <c r="L228" s="13">
        <f t="shared" si="37"/>
        <v>2</v>
      </c>
      <c r="M228" s="13">
        <f t="shared" si="35"/>
        <v>0</v>
      </c>
      <c r="N228" s="13">
        <f t="shared" si="38"/>
        <v>2</v>
      </c>
      <c r="O228" s="13">
        <f t="shared" si="36"/>
        <v>2</v>
      </c>
      <c r="P228" s="14">
        <v>3</v>
      </c>
      <c r="Q228" s="14">
        <v>3</v>
      </c>
      <c r="R228" s="14">
        <v>32</v>
      </c>
      <c r="S228" s="14">
        <v>8</v>
      </c>
      <c r="T228" s="14">
        <v>3</v>
      </c>
      <c r="U228" s="14">
        <v>5</v>
      </c>
    </row>
    <row r="229" spans="1:21">
      <c r="A229" s="68">
        <v>1</v>
      </c>
      <c r="B229" s="69" t="s">
        <v>11</v>
      </c>
      <c r="C229" s="69" t="s">
        <v>107</v>
      </c>
      <c r="D229" s="61"/>
      <c r="E229" s="61">
        <v>2</v>
      </c>
      <c r="F229" s="61"/>
      <c r="G229" s="61"/>
      <c r="H229" s="61"/>
      <c r="I229" s="61"/>
      <c r="J229" s="61"/>
      <c r="K229" s="123">
        <f t="shared" ref="K229:K292" si="42">H229+I229+J229</f>
        <v>0</v>
      </c>
      <c r="L229" s="13">
        <f t="shared" si="37"/>
        <v>2</v>
      </c>
      <c r="M229" s="13">
        <f t="shared" si="35"/>
        <v>2</v>
      </c>
      <c r="N229" s="13">
        <f t="shared" si="38"/>
        <v>0</v>
      </c>
      <c r="O229" s="13">
        <f t="shared" si="36"/>
        <v>-2</v>
      </c>
      <c r="R229" s="14">
        <v>3</v>
      </c>
      <c r="S229" s="14">
        <v>0</v>
      </c>
      <c r="T229" s="14">
        <v>0</v>
      </c>
      <c r="U229" s="14">
        <v>0</v>
      </c>
    </row>
    <row r="230" spans="1:21">
      <c r="A230" s="68">
        <v>2</v>
      </c>
      <c r="B230" s="69" t="s">
        <v>13</v>
      </c>
      <c r="C230" s="69" t="s">
        <v>107</v>
      </c>
      <c r="D230" s="61"/>
      <c r="E230" s="61"/>
      <c r="F230" s="61"/>
      <c r="G230" s="61"/>
      <c r="H230" s="61"/>
      <c r="I230" s="61"/>
      <c r="J230" s="61"/>
      <c r="K230" s="123">
        <f t="shared" si="42"/>
        <v>0</v>
      </c>
      <c r="L230" s="13">
        <f t="shared" si="37"/>
        <v>0</v>
      </c>
      <c r="M230" s="13">
        <f t="shared" si="35"/>
        <v>0</v>
      </c>
      <c r="N230" s="13">
        <f t="shared" si="38"/>
        <v>0</v>
      </c>
      <c r="O230" s="13">
        <f t="shared" si="36"/>
        <v>0</v>
      </c>
      <c r="R230" s="14">
        <v>0</v>
      </c>
      <c r="S230" s="14">
        <v>0</v>
      </c>
      <c r="T230" s="14">
        <v>0</v>
      </c>
      <c r="U230" s="14">
        <v>0</v>
      </c>
    </row>
    <row r="231" spans="1:21">
      <c r="A231" s="68">
        <v>3</v>
      </c>
      <c r="B231" s="69" t="s">
        <v>16</v>
      </c>
      <c r="C231" s="69" t="s">
        <v>107</v>
      </c>
      <c r="D231" s="61"/>
      <c r="E231" s="61"/>
      <c r="F231" s="61"/>
      <c r="G231" s="61"/>
      <c r="H231" s="61"/>
      <c r="I231" s="61"/>
      <c r="J231" s="61"/>
      <c r="K231" s="123">
        <f t="shared" si="42"/>
        <v>0</v>
      </c>
      <c r="L231" s="13">
        <f t="shared" si="37"/>
        <v>0</v>
      </c>
      <c r="M231" s="13">
        <f t="shared" si="35"/>
        <v>0</v>
      </c>
      <c r="N231" s="13">
        <f t="shared" si="38"/>
        <v>0</v>
      </c>
      <c r="O231" s="13">
        <f t="shared" si="36"/>
        <v>0</v>
      </c>
      <c r="R231" s="14">
        <v>12</v>
      </c>
      <c r="S231" s="14">
        <v>3</v>
      </c>
      <c r="T231" s="14">
        <v>6</v>
      </c>
      <c r="U231" s="14">
        <v>-3</v>
      </c>
    </row>
    <row r="232" spans="1:21">
      <c r="A232" s="68">
        <v>4</v>
      </c>
      <c r="B232" s="69" t="s">
        <v>18</v>
      </c>
      <c r="C232" s="69" t="s">
        <v>107</v>
      </c>
      <c r="D232" s="61"/>
      <c r="E232" s="61"/>
      <c r="F232" s="61"/>
      <c r="G232" s="61"/>
      <c r="H232" s="61"/>
      <c r="I232" s="61"/>
      <c r="J232" s="61"/>
      <c r="K232" s="123">
        <f t="shared" si="42"/>
        <v>0</v>
      </c>
      <c r="L232" s="13">
        <f t="shared" si="37"/>
        <v>0</v>
      </c>
      <c r="M232" s="13">
        <f t="shared" si="35"/>
        <v>0</v>
      </c>
      <c r="N232" s="13">
        <f t="shared" si="38"/>
        <v>0</v>
      </c>
      <c r="O232" s="13">
        <f t="shared" si="36"/>
        <v>0</v>
      </c>
      <c r="R232" s="14">
        <v>0</v>
      </c>
      <c r="S232" s="14">
        <v>0</v>
      </c>
      <c r="T232" s="14">
        <v>0</v>
      </c>
      <c r="U232" s="14">
        <v>0</v>
      </c>
    </row>
    <row r="233" spans="1:21">
      <c r="A233" s="68">
        <v>5</v>
      </c>
      <c r="B233" s="69" t="s">
        <v>20</v>
      </c>
      <c r="C233" s="69" t="s">
        <v>107</v>
      </c>
      <c r="D233" s="61"/>
      <c r="E233" s="61"/>
      <c r="F233" s="61"/>
      <c r="G233" s="61"/>
      <c r="H233" s="61"/>
      <c r="I233" s="61"/>
      <c r="J233" s="61"/>
      <c r="K233" s="123">
        <f t="shared" si="42"/>
        <v>0</v>
      </c>
      <c r="L233" s="13">
        <f t="shared" si="37"/>
        <v>0</v>
      </c>
      <c r="M233" s="13">
        <f t="shared" si="35"/>
        <v>0</v>
      </c>
      <c r="N233" s="13">
        <f t="shared" si="38"/>
        <v>0</v>
      </c>
      <c r="O233" s="13">
        <f t="shared" si="36"/>
        <v>0</v>
      </c>
      <c r="R233" s="14">
        <v>0</v>
      </c>
      <c r="S233" s="14">
        <v>0</v>
      </c>
      <c r="T233" s="14">
        <v>0</v>
      </c>
      <c r="U233" s="14">
        <v>0</v>
      </c>
    </row>
    <row r="234" spans="1:21">
      <c r="A234" s="68">
        <v>6</v>
      </c>
      <c r="B234" s="69" t="s">
        <v>22</v>
      </c>
      <c r="C234" s="69" t="s">
        <v>107</v>
      </c>
      <c r="D234" s="61"/>
      <c r="E234" s="61"/>
      <c r="F234" s="61"/>
      <c r="G234" s="61"/>
      <c r="H234" s="61"/>
      <c r="I234" s="61"/>
      <c r="J234" s="61"/>
      <c r="K234" s="123">
        <f t="shared" si="42"/>
        <v>0</v>
      </c>
      <c r="L234" s="13">
        <f t="shared" si="37"/>
        <v>0</v>
      </c>
      <c r="M234" s="13">
        <f t="shared" si="35"/>
        <v>0</v>
      </c>
      <c r="N234" s="13">
        <f t="shared" si="38"/>
        <v>0</v>
      </c>
      <c r="O234" s="13">
        <f t="shared" si="36"/>
        <v>0</v>
      </c>
      <c r="R234" s="14">
        <v>0</v>
      </c>
      <c r="S234" s="14">
        <v>0</v>
      </c>
      <c r="T234" s="14">
        <v>0</v>
      </c>
      <c r="U234" s="14">
        <v>0</v>
      </c>
    </row>
    <row r="235" spans="1:21">
      <c r="A235" s="68">
        <v>7</v>
      </c>
      <c r="B235" s="69" t="s">
        <v>23</v>
      </c>
      <c r="C235" s="69" t="s">
        <v>107</v>
      </c>
      <c r="D235" s="61"/>
      <c r="E235" s="61"/>
      <c r="F235" s="61"/>
      <c r="G235" s="61"/>
      <c r="H235" s="61"/>
      <c r="I235" s="61"/>
      <c r="J235" s="61"/>
      <c r="K235" s="123">
        <f t="shared" si="42"/>
        <v>0</v>
      </c>
      <c r="L235" s="13">
        <f t="shared" si="37"/>
        <v>0</v>
      </c>
      <c r="M235" s="13">
        <f t="shared" si="35"/>
        <v>0</v>
      </c>
      <c r="N235" s="13">
        <f t="shared" si="38"/>
        <v>0</v>
      </c>
      <c r="O235" s="13">
        <f t="shared" si="36"/>
        <v>0</v>
      </c>
      <c r="R235" s="14">
        <v>2</v>
      </c>
      <c r="S235" s="14">
        <v>1</v>
      </c>
      <c r="T235" s="14">
        <v>0</v>
      </c>
      <c r="U235" s="14">
        <v>1</v>
      </c>
    </row>
    <row r="236" spans="1:21">
      <c r="A236" s="68">
        <v>8</v>
      </c>
      <c r="B236" s="69" t="s">
        <v>24</v>
      </c>
      <c r="C236" s="69" t="s">
        <v>107</v>
      </c>
      <c r="D236" s="61"/>
      <c r="E236" s="61"/>
      <c r="F236" s="61"/>
      <c r="G236" s="61"/>
      <c r="H236" s="61"/>
      <c r="I236" s="61"/>
      <c r="J236" s="61"/>
      <c r="K236" s="123">
        <f t="shared" si="42"/>
        <v>0</v>
      </c>
      <c r="L236" s="13">
        <f t="shared" si="37"/>
        <v>0</v>
      </c>
      <c r="M236" s="13">
        <f t="shared" si="35"/>
        <v>0</v>
      </c>
      <c r="N236" s="13">
        <f t="shared" si="38"/>
        <v>0</v>
      </c>
      <c r="O236" s="13">
        <f t="shared" si="36"/>
        <v>0</v>
      </c>
      <c r="R236" s="14">
        <v>7</v>
      </c>
      <c r="S236" s="14">
        <v>1</v>
      </c>
      <c r="T236" s="14">
        <v>5</v>
      </c>
      <c r="U236" s="14">
        <v>-4</v>
      </c>
    </row>
    <row r="237" spans="1:21">
      <c r="A237" s="68">
        <v>9</v>
      </c>
      <c r="B237" s="69" t="s">
        <v>25</v>
      </c>
      <c r="C237" s="69" t="s">
        <v>107</v>
      </c>
      <c r="D237" s="61"/>
      <c r="E237" s="61"/>
      <c r="F237" s="61"/>
      <c r="G237" s="61"/>
      <c r="H237" s="61"/>
      <c r="I237" s="61"/>
      <c r="J237" s="61"/>
      <c r="K237" s="123">
        <f t="shared" si="42"/>
        <v>0</v>
      </c>
      <c r="L237" s="13">
        <f t="shared" si="37"/>
        <v>0</v>
      </c>
      <c r="M237" s="13">
        <f t="shared" si="35"/>
        <v>0</v>
      </c>
      <c r="N237" s="13">
        <f t="shared" si="38"/>
        <v>0</v>
      </c>
      <c r="O237" s="13">
        <f t="shared" si="36"/>
        <v>0</v>
      </c>
      <c r="R237" s="14">
        <v>1</v>
      </c>
      <c r="S237" s="14">
        <v>0</v>
      </c>
      <c r="T237" s="14">
        <v>0</v>
      </c>
      <c r="U237" s="14">
        <v>0</v>
      </c>
    </row>
    <row r="238" spans="1:21">
      <c r="A238" s="68">
        <v>10</v>
      </c>
      <c r="B238" s="69" t="s">
        <v>26</v>
      </c>
      <c r="C238" s="69" t="s">
        <v>107</v>
      </c>
      <c r="D238" s="61"/>
      <c r="E238" s="61"/>
      <c r="F238" s="61"/>
      <c r="G238" s="61"/>
      <c r="H238" s="61"/>
      <c r="I238" s="61"/>
      <c r="J238" s="61"/>
      <c r="K238" s="123">
        <f t="shared" si="42"/>
        <v>0</v>
      </c>
      <c r="L238" s="13">
        <f t="shared" si="37"/>
        <v>0</v>
      </c>
      <c r="M238" s="13">
        <f t="shared" si="35"/>
        <v>0</v>
      </c>
      <c r="N238" s="13">
        <f t="shared" si="38"/>
        <v>0</v>
      </c>
      <c r="O238" s="13">
        <f t="shared" si="36"/>
        <v>0</v>
      </c>
      <c r="R238" s="14">
        <v>0</v>
      </c>
      <c r="S238" s="14">
        <v>0</v>
      </c>
      <c r="T238" s="14">
        <v>0</v>
      </c>
      <c r="U238" s="14">
        <v>0</v>
      </c>
    </row>
    <row r="239" spans="1:21">
      <c r="A239" s="68">
        <v>11</v>
      </c>
      <c r="B239" s="69" t="s">
        <v>27</v>
      </c>
      <c r="C239" s="69" t="s">
        <v>107</v>
      </c>
      <c r="D239" s="61"/>
      <c r="E239" s="61"/>
      <c r="F239" s="61"/>
      <c r="G239" s="61"/>
      <c r="H239" s="61"/>
      <c r="I239" s="61"/>
      <c r="J239" s="61"/>
      <c r="K239" s="123">
        <f t="shared" si="42"/>
        <v>0</v>
      </c>
      <c r="L239" s="13">
        <f t="shared" si="37"/>
        <v>0</v>
      </c>
      <c r="M239" s="13">
        <f t="shared" si="35"/>
        <v>0</v>
      </c>
      <c r="N239" s="13">
        <f t="shared" si="38"/>
        <v>0</v>
      </c>
      <c r="O239" s="13">
        <f t="shared" si="36"/>
        <v>0</v>
      </c>
      <c r="R239" s="14">
        <v>3</v>
      </c>
      <c r="S239" s="14">
        <v>0</v>
      </c>
      <c r="T239" s="14">
        <v>0</v>
      </c>
      <c r="U239" s="14">
        <v>0</v>
      </c>
    </row>
    <row r="240" spans="1:21">
      <c r="A240" s="68">
        <v>12</v>
      </c>
      <c r="B240" s="69" t="s">
        <v>28</v>
      </c>
      <c r="C240" s="69" t="s">
        <v>107</v>
      </c>
      <c r="D240" s="61"/>
      <c r="E240" s="61"/>
      <c r="F240" s="61"/>
      <c r="G240" s="61"/>
      <c r="H240" s="61"/>
      <c r="I240" s="61"/>
      <c r="J240" s="61"/>
      <c r="K240" s="123">
        <f t="shared" si="42"/>
        <v>0</v>
      </c>
      <c r="L240" s="13">
        <f t="shared" si="37"/>
        <v>0</v>
      </c>
      <c r="M240" s="13">
        <f t="shared" si="35"/>
        <v>0</v>
      </c>
      <c r="N240" s="13">
        <f t="shared" si="38"/>
        <v>0</v>
      </c>
      <c r="O240" s="13">
        <f t="shared" si="36"/>
        <v>0</v>
      </c>
      <c r="R240" s="14">
        <v>1</v>
      </c>
      <c r="S240" s="14">
        <v>1</v>
      </c>
      <c r="T240" s="14">
        <v>0</v>
      </c>
      <c r="U240" s="14">
        <v>1</v>
      </c>
    </row>
    <row r="241" spans="1:21">
      <c r="A241" s="68">
        <v>13</v>
      </c>
      <c r="B241" s="69" t="s">
        <v>29</v>
      </c>
      <c r="C241" s="69" t="s">
        <v>107</v>
      </c>
      <c r="D241" s="61"/>
      <c r="E241" s="61"/>
      <c r="F241" s="61"/>
      <c r="G241" s="61"/>
      <c r="H241" s="61"/>
      <c r="I241" s="61"/>
      <c r="J241" s="61"/>
      <c r="K241" s="123">
        <f t="shared" si="42"/>
        <v>0</v>
      </c>
      <c r="L241" s="13">
        <f t="shared" si="37"/>
        <v>0</v>
      </c>
      <c r="M241" s="13">
        <f t="shared" si="35"/>
        <v>0</v>
      </c>
      <c r="N241" s="13">
        <f t="shared" si="38"/>
        <v>0</v>
      </c>
      <c r="O241" s="13">
        <f t="shared" si="36"/>
        <v>0</v>
      </c>
      <c r="R241" s="14">
        <v>0</v>
      </c>
      <c r="S241" s="14">
        <v>0</v>
      </c>
      <c r="T241" s="14">
        <v>0</v>
      </c>
      <c r="U241" s="14">
        <v>0</v>
      </c>
    </row>
    <row r="242" spans="1:21">
      <c r="A242" s="68">
        <v>14</v>
      </c>
      <c r="B242" s="69" t="s">
        <v>30</v>
      </c>
      <c r="C242" s="69" t="s">
        <v>107</v>
      </c>
      <c r="D242" s="61"/>
      <c r="E242" s="61"/>
      <c r="F242" s="61"/>
      <c r="G242" s="61">
        <v>1</v>
      </c>
      <c r="H242" s="61"/>
      <c r="I242" s="61"/>
      <c r="J242" s="61"/>
      <c r="K242" s="123">
        <f t="shared" si="42"/>
        <v>0</v>
      </c>
      <c r="L242" s="13">
        <f t="shared" si="37"/>
        <v>1</v>
      </c>
      <c r="M242" s="13">
        <f t="shared" si="35"/>
        <v>1</v>
      </c>
      <c r="N242" s="13">
        <f t="shared" si="38"/>
        <v>1</v>
      </c>
      <c r="O242" s="13">
        <f t="shared" si="36"/>
        <v>0</v>
      </c>
      <c r="R242" s="14">
        <v>1</v>
      </c>
      <c r="S242" s="14">
        <v>0</v>
      </c>
      <c r="T242" s="14">
        <v>0</v>
      </c>
      <c r="U242" s="14">
        <v>0</v>
      </c>
    </row>
    <row r="243" spans="1:21">
      <c r="A243" s="68">
        <v>15</v>
      </c>
      <c r="B243" s="69" t="s">
        <v>31</v>
      </c>
      <c r="C243" s="69" t="s">
        <v>107</v>
      </c>
      <c r="D243" s="61"/>
      <c r="E243" s="61"/>
      <c r="F243" s="61"/>
      <c r="G243" s="61"/>
      <c r="H243" s="61"/>
      <c r="I243" s="61"/>
      <c r="J243" s="61"/>
      <c r="K243" s="123">
        <f t="shared" si="42"/>
        <v>0</v>
      </c>
      <c r="L243" s="13">
        <f t="shared" si="37"/>
        <v>0</v>
      </c>
      <c r="M243" s="13">
        <f t="shared" si="35"/>
        <v>0</v>
      </c>
      <c r="N243" s="13">
        <f t="shared" si="38"/>
        <v>0</v>
      </c>
      <c r="O243" s="13">
        <f t="shared" si="36"/>
        <v>0</v>
      </c>
      <c r="R243" s="14">
        <v>0</v>
      </c>
      <c r="S243" s="14">
        <v>0</v>
      </c>
      <c r="T243" s="14">
        <v>0</v>
      </c>
      <c r="U243" s="14">
        <v>0</v>
      </c>
    </row>
    <row r="244" spans="1:21">
      <c r="A244" s="68">
        <v>16</v>
      </c>
      <c r="B244" s="69" t="s">
        <v>32</v>
      </c>
      <c r="C244" s="69" t="s">
        <v>107</v>
      </c>
      <c r="D244" s="61"/>
      <c r="E244" s="61"/>
      <c r="F244" s="61"/>
      <c r="G244" s="61"/>
      <c r="H244" s="61"/>
      <c r="I244" s="61"/>
      <c r="J244" s="61"/>
      <c r="K244" s="123">
        <f t="shared" si="42"/>
        <v>0</v>
      </c>
      <c r="L244" s="13">
        <f t="shared" si="37"/>
        <v>0</v>
      </c>
      <c r="M244" s="13">
        <f t="shared" si="35"/>
        <v>0</v>
      </c>
      <c r="N244" s="13">
        <f t="shared" si="38"/>
        <v>0</v>
      </c>
      <c r="O244" s="13">
        <f t="shared" si="36"/>
        <v>0</v>
      </c>
      <c r="R244" s="14">
        <v>0</v>
      </c>
      <c r="S244" s="14">
        <v>0</v>
      </c>
      <c r="T244" s="14">
        <v>0</v>
      </c>
      <c r="U244" s="14">
        <v>0</v>
      </c>
    </row>
    <row r="245" spans="1:21">
      <c r="A245" s="68">
        <v>17</v>
      </c>
      <c r="B245" s="69" t="s">
        <v>33</v>
      </c>
      <c r="C245" s="69" t="s">
        <v>107</v>
      </c>
      <c r="D245" s="61"/>
      <c r="E245" s="61"/>
      <c r="F245" s="61"/>
      <c r="G245" s="61"/>
      <c r="H245" s="61"/>
      <c r="I245" s="61"/>
      <c r="J245" s="61"/>
      <c r="K245" s="123">
        <f t="shared" si="42"/>
        <v>0</v>
      </c>
      <c r="L245" s="13">
        <f t="shared" si="37"/>
        <v>0</v>
      </c>
      <c r="M245" s="13">
        <f t="shared" si="35"/>
        <v>0</v>
      </c>
      <c r="N245" s="13">
        <f t="shared" si="38"/>
        <v>0</v>
      </c>
      <c r="O245" s="13">
        <f t="shared" si="36"/>
        <v>0</v>
      </c>
      <c r="R245" s="14">
        <v>2</v>
      </c>
      <c r="S245" s="14">
        <v>0</v>
      </c>
      <c r="T245" s="14">
        <v>0</v>
      </c>
      <c r="U245" s="14">
        <v>0</v>
      </c>
    </row>
    <row r="246" spans="1:21">
      <c r="A246" s="68">
        <v>18</v>
      </c>
      <c r="B246" s="69" t="s">
        <v>34</v>
      </c>
      <c r="C246" s="69" t="s">
        <v>107</v>
      </c>
      <c r="D246" s="61"/>
      <c r="E246" s="61"/>
      <c r="F246" s="61"/>
      <c r="G246" s="61"/>
      <c r="H246" s="61"/>
      <c r="I246" s="61"/>
      <c r="J246" s="61"/>
      <c r="K246" s="123">
        <f t="shared" si="42"/>
        <v>0</v>
      </c>
      <c r="L246" s="13">
        <f t="shared" si="37"/>
        <v>0</v>
      </c>
      <c r="M246" s="13">
        <f t="shared" si="35"/>
        <v>0</v>
      </c>
      <c r="N246" s="13">
        <f t="shared" si="38"/>
        <v>0</v>
      </c>
      <c r="O246" s="13">
        <f t="shared" si="36"/>
        <v>0</v>
      </c>
      <c r="R246" s="14">
        <v>2</v>
      </c>
      <c r="S246" s="14">
        <v>0</v>
      </c>
      <c r="T246" s="14">
        <v>0</v>
      </c>
      <c r="U246" s="14">
        <v>0</v>
      </c>
    </row>
    <row r="247" spans="1:21">
      <c r="A247" s="68">
        <v>19</v>
      </c>
      <c r="B247" s="69" t="s">
        <v>35</v>
      </c>
      <c r="C247" s="69" t="s">
        <v>107</v>
      </c>
      <c r="D247" s="61"/>
      <c r="E247" s="61"/>
      <c r="F247" s="61"/>
      <c r="G247" s="61"/>
      <c r="H247" s="61"/>
      <c r="I247" s="61"/>
      <c r="J247" s="61"/>
      <c r="K247" s="123">
        <f t="shared" si="42"/>
        <v>0</v>
      </c>
      <c r="L247" s="13">
        <f t="shared" si="37"/>
        <v>0</v>
      </c>
      <c r="M247" s="13">
        <f t="shared" si="35"/>
        <v>0</v>
      </c>
      <c r="N247" s="13">
        <f t="shared" si="38"/>
        <v>0</v>
      </c>
      <c r="O247" s="13">
        <f t="shared" si="36"/>
        <v>0</v>
      </c>
      <c r="R247" s="14">
        <v>0</v>
      </c>
      <c r="S247" s="14">
        <v>0</v>
      </c>
      <c r="T247" s="14">
        <v>0</v>
      </c>
      <c r="U247" s="14">
        <v>0</v>
      </c>
    </row>
    <row r="248" spans="1:21">
      <c r="A248" s="68">
        <v>20</v>
      </c>
      <c r="B248" s="69" t="s">
        <v>36</v>
      </c>
      <c r="C248" s="69" t="s">
        <v>107</v>
      </c>
      <c r="D248" s="61"/>
      <c r="E248" s="61"/>
      <c r="F248" s="61"/>
      <c r="G248" s="61"/>
      <c r="H248" s="61"/>
      <c r="I248" s="61"/>
      <c r="J248" s="61"/>
      <c r="K248" s="123">
        <f t="shared" si="42"/>
        <v>0</v>
      </c>
      <c r="L248" s="13">
        <f t="shared" si="37"/>
        <v>0</v>
      </c>
      <c r="M248" s="13">
        <f t="shared" si="35"/>
        <v>0</v>
      </c>
      <c r="N248" s="13">
        <f t="shared" si="38"/>
        <v>0</v>
      </c>
      <c r="O248" s="13">
        <f t="shared" si="36"/>
        <v>0</v>
      </c>
      <c r="R248" s="14">
        <v>2</v>
      </c>
      <c r="S248" s="14">
        <v>0</v>
      </c>
      <c r="T248" s="14">
        <v>0</v>
      </c>
      <c r="U248" s="14">
        <v>0</v>
      </c>
    </row>
    <row r="249" spans="1:21">
      <c r="A249" s="68">
        <v>21</v>
      </c>
      <c r="B249" s="69" t="s">
        <v>37</v>
      </c>
      <c r="C249" s="69" t="s">
        <v>107</v>
      </c>
      <c r="D249" s="61"/>
      <c r="E249" s="61"/>
      <c r="F249" s="61"/>
      <c r="G249" s="61"/>
      <c r="H249" s="61"/>
      <c r="I249" s="61"/>
      <c r="J249" s="61"/>
      <c r="K249" s="123">
        <f t="shared" si="42"/>
        <v>0</v>
      </c>
      <c r="L249" s="13">
        <f t="shared" si="37"/>
        <v>0</v>
      </c>
      <c r="M249" s="13">
        <f t="shared" si="35"/>
        <v>0</v>
      </c>
      <c r="N249" s="13">
        <f t="shared" si="38"/>
        <v>0</v>
      </c>
      <c r="O249" s="13">
        <f t="shared" si="36"/>
        <v>0</v>
      </c>
      <c r="R249" s="14">
        <v>2</v>
      </c>
      <c r="S249" s="14">
        <v>1</v>
      </c>
      <c r="T249" s="14">
        <v>0</v>
      </c>
      <c r="U249" s="14">
        <v>1</v>
      </c>
    </row>
    <row r="250" spans="1:21">
      <c r="A250" s="68">
        <v>22</v>
      </c>
      <c r="B250" s="69" t="s">
        <v>38</v>
      </c>
      <c r="C250" s="69" t="s">
        <v>107</v>
      </c>
      <c r="D250" s="61"/>
      <c r="E250" s="61"/>
      <c r="F250" s="61"/>
      <c r="G250" s="61"/>
      <c r="H250" s="61"/>
      <c r="I250" s="61"/>
      <c r="J250" s="61"/>
      <c r="K250" s="123">
        <f t="shared" si="42"/>
        <v>0</v>
      </c>
      <c r="L250" s="13">
        <f t="shared" si="37"/>
        <v>0</v>
      </c>
      <c r="M250" s="13">
        <f t="shared" si="35"/>
        <v>0</v>
      </c>
      <c r="N250" s="13">
        <f t="shared" si="38"/>
        <v>0</v>
      </c>
      <c r="O250" s="13">
        <f t="shared" si="36"/>
        <v>0</v>
      </c>
      <c r="R250" s="14">
        <v>0</v>
      </c>
      <c r="S250" s="14">
        <v>0</v>
      </c>
      <c r="T250" s="14">
        <v>0</v>
      </c>
      <c r="U250" s="14">
        <v>0</v>
      </c>
    </row>
    <row r="251" spans="1:21">
      <c r="A251" s="68">
        <v>23</v>
      </c>
      <c r="B251" s="69" t="s">
        <v>39</v>
      </c>
      <c r="C251" s="69" t="s">
        <v>107</v>
      </c>
      <c r="D251" s="61"/>
      <c r="E251" s="61"/>
      <c r="F251" s="61"/>
      <c r="G251" s="61"/>
      <c r="H251" s="61"/>
      <c r="I251" s="61"/>
      <c r="J251" s="61"/>
      <c r="K251" s="123">
        <f t="shared" si="42"/>
        <v>0</v>
      </c>
      <c r="L251" s="13">
        <f t="shared" si="37"/>
        <v>0</v>
      </c>
      <c r="M251" s="13">
        <f t="shared" si="35"/>
        <v>0</v>
      </c>
      <c r="N251" s="13">
        <f t="shared" si="38"/>
        <v>0</v>
      </c>
      <c r="O251" s="13">
        <f t="shared" si="36"/>
        <v>0</v>
      </c>
      <c r="R251" s="14">
        <v>0</v>
      </c>
      <c r="S251" s="14">
        <v>0</v>
      </c>
      <c r="T251" s="14">
        <v>0</v>
      </c>
      <c r="U251" s="14">
        <v>0</v>
      </c>
    </row>
    <row r="252" spans="1:21">
      <c r="A252" s="68">
        <v>24</v>
      </c>
      <c r="B252" s="69" t="s">
        <v>40</v>
      </c>
      <c r="C252" s="69" t="s">
        <v>107</v>
      </c>
      <c r="D252" s="61"/>
      <c r="E252" s="61"/>
      <c r="F252" s="11"/>
      <c r="G252" s="11"/>
      <c r="H252" s="11"/>
      <c r="I252" s="11"/>
      <c r="J252" s="11"/>
      <c r="K252" s="123">
        <f t="shared" si="42"/>
        <v>0</v>
      </c>
      <c r="L252" s="13">
        <f t="shared" si="37"/>
        <v>0</v>
      </c>
      <c r="M252" s="13">
        <f t="shared" si="35"/>
        <v>0</v>
      </c>
      <c r="N252" s="13">
        <f t="shared" si="38"/>
        <v>0</v>
      </c>
      <c r="O252" s="13">
        <f t="shared" si="36"/>
        <v>0</v>
      </c>
      <c r="R252" s="14">
        <v>0</v>
      </c>
      <c r="S252" s="14">
        <v>0</v>
      </c>
      <c r="T252" s="14">
        <v>0</v>
      </c>
      <c r="U252" s="14">
        <v>0</v>
      </c>
    </row>
    <row r="253" spans="1:21">
      <c r="A253" s="72"/>
      <c r="B253" s="73"/>
      <c r="C253" s="73" t="s">
        <v>107</v>
      </c>
      <c r="D253" s="74">
        <f t="shared" ref="D253:K253" si="43">SUM(D229:D252)</f>
        <v>0</v>
      </c>
      <c r="E253" s="74">
        <f t="shared" si="43"/>
        <v>2</v>
      </c>
      <c r="F253" s="74">
        <f t="shared" si="43"/>
        <v>0</v>
      </c>
      <c r="G253" s="74">
        <f t="shared" si="43"/>
        <v>1</v>
      </c>
      <c r="H253" s="74">
        <f t="shared" si="43"/>
        <v>0</v>
      </c>
      <c r="I253" s="74">
        <f t="shared" si="43"/>
        <v>0</v>
      </c>
      <c r="J253" s="74">
        <f t="shared" si="43"/>
        <v>0</v>
      </c>
      <c r="K253" s="74">
        <f t="shared" si="43"/>
        <v>0</v>
      </c>
      <c r="L253" s="13">
        <f t="shared" si="37"/>
        <v>3</v>
      </c>
      <c r="M253" s="13">
        <f t="shared" si="35"/>
        <v>3</v>
      </c>
      <c r="N253" s="13">
        <f t="shared" si="38"/>
        <v>1</v>
      </c>
      <c r="O253" s="13">
        <f t="shared" si="36"/>
        <v>-2</v>
      </c>
      <c r="P253" s="14">
        <v>8</v>
      </c>
      <c r="Q253" s="14">
        <v>3</v>
      </c>
      <c r="R253" s="14">
        <v>38</v>
      </c>
      <c r="S253" s="14">
        <v>7</v>
      </c>
      <c r="T253" s="14">
        <v>11</v>
      </c>
      <c r="U253" s="14">
        <v>-4</v>
      </c>
    </row>
    <row r="254" spans="1:21">
      <c r="A254" s="68">
        <v>1</v>
      </c>
      <c r="B254" s="69" t="s">
        <v>11</v>
      </c>
      <c r="C254" s="69" t="s">
        <v>108</v>
      </c>
      <c r="D254" s="61"/>
      <c r="E254" s="61"/>
      <c r="F254" s="61"/>
      <c r="G254" s="61"/>
      <c r="H254" s="61"/>
      <c r="I254" s="61"/>
      <c r="J254" s="61"/>
      <c r="K254" s="123">
        <f t="shared" si="42"/>
        <v>0</v>
      </c>
      <c r="L254" s="13">
        <f t="shared" si="37"/>
        <v>0</v>
      </c>
      <c r="M254" s="13">
        <f t="shared" si="35"/>
        <v>0</v>
      </c>
      <c r="N254" s="13">
        <f t="shared" si="38"/>
        <v>0</v>
      </c>
      <c r="O254" s="13">
        <f t="shared" si="36"/>
        <v>0</v>
      </c>
      <c r="R254" s="14">
        <v>3</v>
      </c>
      <c r="S254" s="14">
        <v>0</v>
      </c>
      <c r="T254" s="14">
        <v>0</v>
      </c>
      <c r="U254" s="14">
        <v>0</v>
      </c>
    </row>
    <row r="255" spans="1:21">
      <c r="A255" s="68">
        <v>2</v>
      </c>
      <c r="B255" s="69" t="s">
        <v>13</v>
      </c>
      <c r="C255" s="69" t="s">
        <v>108</v>
      </c>
      <c r="D255" s="61"/>
      <c r="E255" s="61"/>
      <c r="F255" s="61"/>
      <c r="G255" s="61"/>
      <c r="H255" s="61"/>
      <c r="I255" s="61"/>
      <c r="J255" s="61"/>
      <c r="K255" s="123">
        <f t="shared" si="42"/>
        <v>0</v>
      </c>
      <c r="L255" s="13">
        <f t="shared" si="37"/>
        <v>0</v>
      </c>
      <c r="M255" s="13">
        <f t="shared" si="35"/>
        <v>0</v>
      </c>
      <c r="N255" s="13">
        <f t="shared" si="38"/>
        <v>0</v>
      </c>
      <c r="O255" s="13">
        <f t="shared" si="36"/>
        <v>0</v>
      </c>
      <c r="R255" s="14">
        <v>0</v>
      </c>
      <c r="S255" s="14">
        <v>0</v>
      </c>
      <c r="T255" s="14">
        <v>0</v>
      </c>
      <c r="U255" s="14">
        <v>0</v>
      </c>
    </row>
    <row r="256" spans="1:21">
      <c r="A256" s="68">
        <v>3</v>
      </c>
      <c r="B256" s="69" t="s">
        <v>16</v>
      </c>
      <c r="C256" s="69" t="s">
        <v>108</v>
      </c>
      <c r="D256" s="80"/>
      <c r="E256" s="80"/>
      <c r="F256" s="80"/>
      <c r="G256" s="80"/>
      <c r="H256" s="80"/>
      <c r="I256" s="80"/>
      <c r="J256" s="80"/>
      <c r="K256" s="123">
        <f t="shared" si="42"/>
        <v>0</v>
      </c>
      <c r="L256" s="13">
        <f t="shared" si="37"/>
        <v>0</v>
      </c>
      <c r="M256" s="13">
        <f t="shared" si="35"/>
        <v>0</v>
      </c>
      <c r="N256" s="13">
        <f t="shared" si="38"/>
        <v>0</v>
      </c>
      <c r="O256" s="13">
        <f t="shared" si="36"/>
        <v>0</v>
      </c>
      <c r="R256" s="14">
        <v>8</v>
      </c>
      <c r="S256" s="14">
        <v>0</v>
      </c>
      <c r="T256" s="14">
        <v>8</v>
      </c>
      <c r="U256" s="14">
        <v>-8</v>
      </c>
    </row>
    <row r="257" spans="1:21">
      <c r="A257" s="68">
        <v>4</v>
      </c>
      <c r="B257" s="69" t="s">
        <v>18</v>
      </c>
      <c r="C257" s="69" t="s">
        <v>108</v>
      </c>
      <c r="D257" s="61"/>
      <c r="E257" s="61"/>
      <c r="F257" s="61"/>
      <c r="G257" s="61"/>
      <c r="H257" s="61"/>
      <c r="I257" s="61"/>
      <c r="J257" s="61"/>
      <c r="K257" s="123">
        <f t="shared" si="42"/>
        <v>0</v>
      </c>
      <c r="L257" s="13">
        <f t="shared" si="37"/>
        <v>0</v>
      </c>
      <c r="M257" s="13">
        <f t="shared" si="35"/>
        <v>0</v>
      </c>
      <c r="N257" s="13">
        <f t="shared" si="38"/>
        <v>0</v>
      </c>
      <c r="O257" s="13">
        <f t="shared" si="36"/>
        <v>0</v>
      </c>
      <c r="R257" s="14">
        <v>0</v>
      </c>
      <c r="S257" s="14">
        <v>0</v>
      </c>
      <c r="T257" s="14">
        <v>0</v>
      </c>
      <c r="U257" s="14">
        <v>0</v>
      </c>
    </row>
    <row r="258" spans="1:21">
      <c r="A258" s="68">
        <v>5</v>
      </c>
      <c r="B258" s="69" t="s">
        <v>20</v>
      </c>
      <c r="C258" s="69" t="s">
        <v>108</v>
      </c>
      <c r="D258" s="61"/>
      <c r="E258" s="61"/>
      <c r="F258" s="61"/>
      <c r="G258" s="61"/>
      <c r="H258" s="61"/>
      <c r="I258" s="61"/>
      <c r="J258" s="61"/>
      <c r="K258" s="123">
        <f t="shared" si="42"/>
        <v>0</v>
      </c>
      <c r="L258" s="13">
        <f t="shared" si="37"/>
        <v>0</v>
      </c>
      <c r="M258" s="13">
        <f t="shared" si="35"/>
        <v>0</v>
      </c>
      <c r="N258" s="13">
        <f t="shared" si="38"/>
        <v>0</v>
      </c>
      <c r="O258" s="13">
        <f t="shared" si="36"/>
        <v>0</v>
      </c>
      <c r="R258" s="14">
        <v>0</v>
      </c>
      <c r="S258" s="14">
        <v>0</v>
      </c>
      <c r="T258" s="14">
        <v>0</v>
      </c>
      <c r="U258" s="14">
        <v>0</v>
      </c>
    </row>
    <row r="259" spans="1:21">
      <c r="A259" s="68">
        <v>6</v>
      </c>
      <c r="B259" s="69" t="s">
        <v>22</v>
      </c>
      <c r="C259" s="69" t="s">
        <v>108</v>
      </c>
      <c r="D259" s="61"/>
      <c r="E259" s="61"/>
      <c r="F259" s="61"/>
      <c r="G259" s="61"/>
      <c r="H259" s="61"/>
      <c r="I259" s="61"/>
      <c r="J259" s="61"/>
      <c r="K259" s="123">
        <f t="shared" si="42"/>
        <v>0</v>
      </c>
      <c r="L259" s="13">
        <f t="shared" si="37"/>
        <v>0</v>
      </c>
      <c r="M259" s="13">
        <f t="shared" si="35"/>
        <v>0</v>
      </c>
      <c r="N259" s="13">
        <f t="shared" si="38"/>
        <v>0</v>
      </c>
      <c r="O259" s="13">
        <f t="shared" si="36"/>
        <v>0</v>
      </c>
      <c r="R259" s="14">
        <v>0</v>
      </c>
      <c r="S259" s="14">
        <v>0</v>
      </c>
      <c r="T259" s="14">
        <v>0</v>
      </c>
      <c r="U259" s="14">
        <v>0</v>
      </c>
    </row>
    <row r="260" spans="1:21">
      <c r="A260" s="68">
        <v>7</v>
      </c>
      <c r="B260" s="69" t="s">
        <v>23</v>
      </c>
      <c r="C260" s="69" t="s">
        <v>108</v>
      </c>
      <c r="D260" s="61"/>
      <c r="E260" s="61"/>
      <c r="F260" s="61"/>
      <c r="G260" s="61"/>
      <c r="H260" s="61"/>
      <c r="I260" s="61"/>
      <c r="J260" s="61"/>
      <c r="K260" s="123">
        <f t="shared" si="42"/>
        <v>0</v>
      </c>
      <c r="L260" s="13">
        <f t="shared" si="37"/>
        <v>0</v>
      </c>
      <c r="M260" s="13">
        <f t="shared" ref="M260:M323" si="44">L260-K260</f>
        <v>0</v>
      </c>
      <c r="N260" s="13">
        <f t="shared" si="38"/>
        <v>0</v>
      </c>
      <c r="O260" s="13">
        <f t="shared" ref="O260:O323" si="45">N260-M260</f>
        <v>0</v>
      </c>
      <c r="R260" s="14">
        <v>2</v>
      </c>
      <c r="S260" s="14">
        <v>1</v>
      </c>
      <c r="T260" s="14">
        <v>0</v>
      </c>
      <c r="U260" s="14">
        <v>1</v>
      </c>
    </row>
    <row r="261" spans="1:21">
      <c r="A261" s="68">
        <v>8</v>
      </c>
      <c r="B261" s="69" t="s">
        <v>24</v>
      </c>
      <c r="C261" s="69" t="s">
        <v>108</v>
      </c>
      <c r="D261" s="61"/>
      <c r="E261" s="61"/>
      <c r="F261" s="61"/>
      <c r="G261" s="61"/>
      <c r="H261" s="61"/>
      <c r="I261" s="61"/>
      <c r="J261" s="61"/>
      <c r="K261" s="123">
        <f t="shared" si="42"/>
        <v>0</v>
      </c>
      <c r="L261" s="13">
        <f t="shared" ref="L261:L324" si="46">D261+E261+F261+G261</f>
        <v>0</v>
      </c>
      <c r="M261" s="13">
        <f t="shared" si="44"/>
        <v>0</v>
      </c>
      <c r="N261" s="13">
        <f t="shared" ref="N261:N324" si="47">F261+G261+H261+I261</f>
        <v>0</v>
      </c>
      <c r="O261" s="13">
        <f t="shared" si="45"/>
        <v>0</v>
      </c>
      <c r="R261" s="14">
        <v>5</v>
      </c>
      <c r="S261" s="14">
        <v>0</v>
      </c>
      <c r="T261" s="14">
        <v>1</v>
      </c>
      <c r="U261" s="14">
        <v>-1</v>
      </c>
    </row>
    <row r="262" spans="1:21">
      <c r="A262" s="68">
        <v>9</v>
      </c>
      <c r="B262" s="69" t="s">
        <v>25</v>
      </c>
      <c r="C262" s="69" t="s">
        <v>108</v>
      </c>
      <c r="D262" s="61"/>
      <c r="E262" s="61"/>
      <c r="F262" s="61"/>
      <c r="G262" s="61"/>
      <c r="H262" s="61"/>
      <c r="I262" s="61"/>
      <c r="J262" s="61"/>
      <c r="K262" s="123">
        <f t="shared" si="42"/>
        <v>0</v>
      </c>
      <c r="L262" s="13">
        <f t="shared" si="46"/>
        <v>0</v>
      </c>
      <c r="M262" s="13">
        <f t="shared" si="44"/>
        <v>0</v>
      </c>
      <c r="N262" s="13">
        <f t="shared" si="47"/>
        <v>0</v>
      </c>
      <c r="O262" s="13">
        <f t="shared" si="45"/>
        <v>0</v>
      </c>
      <c r="R262" s="14">
        <v>0</v>
      </c>
      <c r="S262" s="14">
        <v>0</v>
      </c>
      <c r="T262" s="14">
        <v>0</v>
      </c>
      <c r="U262" s="14">
        <v>0</v>
      </c>
    </row>
    <row r="263" spans="1:21">
      <c r="A263" s="68">
        <v>10</v>
      </c>
      <c r="B263" s="69" t="s">
        <v>26</v>
      </c>
      <c r="C263" s="69" t="s">
        <v>108</v>
      </c>
      <c r="D263" s="61"/>
      <c r="E263" s="61"/>
      <c r="F263" s="61"/>
      <c r="G263" s="61"/>
      <c r="H263" s="61"/>
      <c r="I263" s="61"/>
      <c r="J263" s="61"/>
      <c r="K263" s="123">
        <f t="shared" si="42"/>
        <v>0</v>
      </c>
      <c r="L263" s="13">
        <f t="shared" si="46"/>
        <v>0</v>
      </c>
      <c r="M263" s="13">
        <f t="shared" si="44"/>
        <v>0</v>
      </c>
      <c r="N263" s="13">
        <f t="shared" si="47"/>
        <v>0</v>
      </c>
      <c r="O263" s="13">
        <f t="shared" si="45"/>
        <v>0</v>
      </c>
      <c r="R263" s="14">
        <v>0</v>
      </c>
      <c r="S263" s="14">
        <v>0</v>
      </c>
      <c r="T263" s="14">
        <v>0</v>
      </c>
      <c r="U263" s="14">
        <v>0</v>
      </c>
    </row>
    <row r="264" spans="1:21">
      <c r="A264" s="68">
        <v>11</v>
      </c>
      <c r="B264" s="69" t="s">
        <v>27</v>
      </c>
      <c r="C264" s="69" t="s">
        <v>108</v>
      </c>
      <c r="D264" s="61"/>
      <c r="E264" s="61"/>
      <c r="F264" s="61"/>
      <c r="G264" s="61"/>
      <c r="H264" s="61"/>
      <c r="I264" s="61"/>
      <c r="J264" s="61"/>
      <c r="K264" s="123">
        <f t="shared" si="42"/>
        <v>0</v>
      </c>
      <c r="L264" s="13">
        <f t="shared" si="46"/>
        <v>0</v>
      </c>
      <c r="M264" s="13">
        <f t="shared" si="44"/>
        <v>0</v>
      </c>
      <c r="N264" s="13">
        <f t="shared" si="47"/>
        <v>0</v>
      </c>
      <c r="O264" s="13">
        <f t="shared" si="45"/>
        <v>0</v>
      </c>
      <c r="R264" s="14">
        <v>4</v>
      </c>
      <c r="S264" s="14">
        <v>0</v>
      </c>
      <c r="T264" s="14">
        <v>0</v>
      </c>
      <c r="U264" s="14">
        <v>0</v>
      </c>
    </row>
    <row r="265" spans="1:21">
      <c r="A265" s="68">
        <v>12</v>
      </c>
      <c r="B265" s="69" t="s">
        <v>28</v>
      </c>
      <c r="C265" s="69" t="s">
        <v>108</v>
      </c>
      <c r="D265" s="61"/>
      <c r="E265" s="61"/>
      <c r="F265" s="61"/>
      <c r="G265" s="61"/>
      <c r="H265" s="61"/>
      <c r="I265" s="61"/>
      <c r="J265" s="61"/>
      <c r="K265" s="123">
        <f t="shared" si="42"/>
        <v>0</v>
      </c>
      <c r="L265" s="13">
        <f t="shared" si="46"/>
        <v>0</v>
      </c>
      <c r="M265" s="13">
        <f t="shared" si="44"/>
        <v>0</v>
      </c>
      <c r="N265" s="13">
        <f t="shared" si="47"/>
        <v>0</v>
      </c>
      <c r="O265" s="13">
        <f t="shared" si="45"/>
        <v>0</v>
      </c>
      <c r="R265" s="14">
        <v>0</v>
      </c>
      <c r="S265" s="14">
        <v>0</v>
      </c>
      <c r="T265" s="14">
        <v>0</v>
      </c>
      <c r="U265" s="14">
        <v>0</v>
      </c>
    </row>
    <row r="266" spans="1:21">
      <c r="A266" s="68">
        <v>13</v>
      </c>
      <c r="B266" s="69" t="s">
        <v>29</v>
      </c>
      <c r="C266" s="69" t="s">
        <v>108</v>
      </c>
      <c r="D266" s="61"/>
      <c r="E266" s="61"/>
      <c r="F266" s="61"/>
      <c r="G266" s="61"/>
      <c r="H266" s="61"/>
      <c r="I266" s="61"/>
      <c r="J266" s="61"/>
      <c r="K266" s="123">
        <f t="shared" si="42"/>
        <v>0</v>
      </c>
      <c r="L266" s="13">
        <f t="shared" si="46"/>
        <v>0</v>
      </c>
      <c r="M266" s="13">
        <f t="shared" si="44"/>
        <v>0</v>
      </c>
      <c r="N266" s="13">
        <f t="shared" si="47"/>
        <v>0</v>
      </c>
      <c r="O266" s="13">
        <f t="shared" si="45"/>
        <v>0</v>
      </c>
      <c r="R266" s="14">
        <v>0</v>
      </c>
      <c r="S266" s="14">
        <v>0</v>
      </c>
      <c r="T266" s="14">
        <v>0</v>
      </c>
      <c r="U266" s="14">
        <v>0</v>
      </c>
    </row>
    <row r="267" spans="1:21">
      <c r="A267" s="68">
        <v>14</v>
      </c>
      <c r="B267" s="69" t="s">
        <v>30</v>
      </c>
      <c r="C267" s="69" t="s">
        <v>108</v>
      </c>
      <c r="D267" s="61"/>
      <c r="E267" s="61"/>
      <c r="F267" s="61"/>
      <c r="G267" s="61"/>
      <c r="H267" s="61"/>
      <c r="I267" s="61"/>
      <c r="J267" s="61"/>
      <c r="K267" s="123">
        <f t="shared" si="42"/>
        <v>0</v>
      </c>
      <c r="L267" s="13">
        <f t="shared" si="46"/>
        <v>0</v>
      </c>
      <c r="M267" s="13">
        <f t="shared" si="44"/>
        <v>0</v>
      </c>
      <c r="N267" s="13">
        <f t="shared" si="47"/>
        <v>0</v>
      </c>
      <c r="O267" s="13">
        <f t="shared" si="45"/>
        <v>0</v>
      </c>
      <c r="R267" s="14">
        <v>0</v>
      </c>
      <c r="S267" s="14">
        <v>0</v>
      </c>
      <c r="T267" s="14">
        <v>0</v>
      </c>
      <c r="U267" s="14">
        <v>0</v>
      </c>
    </row>
    <row r="268" spans="1:21">
      <c r="A268" s="68">
        <v>15</v>
      </c>
      <c r="B268" s="69" t="s">
        <v>31</v>
      </c>
      <c r="C268" s="69" t="s">
        <v>108</v>
      </c>
      <c r="D268" s="61"/>
      <c r="E268" s="61"/>
      <c r="F268" s="61"/>
      <c r="G268" s="61"/>
      <c r="H268" s="61"/>
      <c r="I268" s="61"/>
      <c r="J268" s="61"/>
      <c r="K268" s="123">
        <f t="shared" si="42"/>
        <v>0</v>
      </c>
      <c r="L268" s="13">
        <f t="shared" si="46"/>
        <v>0</v>
      </c>
      <c r="M268" s="13">
        <f t="shared" si="44"/>
        <v>0</v>
      </c>
      <c r="N268" s="13">
        <f t="shared" si="47"/>
        <v>0</v>
      </c>
      <c r="O268" s="13">
        <f t="shared" si="45"/>
        <v>0</v>
      </c>
      <c r="R268" s="14">
        <v>0</v>
      </c>
      <c r="S268" s="14">
        <v>0</v>
      </c>
      <c r="T268" s="14">
        <v>0</v>
      </c>
      <c r="U268" s="14">
        <v>0</v>
      </c>
    </row>
    <row r="269" spans="1:21">
      <c r="A269" s="68">
        <v>16</v>
      </c>
      <c r="B269" s="69" t="s">
        <v>32</v>
      </c>
      <c r="C269" s="69" t="s">
        <v>108</v>
      </c>
      <c r="D269" s="61"/>
      <c r="E269" s="61"/>
      <c r="F269" s="61"/>
      <c r="G269" s="61"/>
      <c r="H269" s="61"/>
      <c r="I269" s="61"/>
      <c r="J269" s="61"/>
      <c r="K269" s="123">
        <f t="shared" si="42"/>
        <v>0</v>
      </c>
      <c r="L269" s="13">
        <f t="shared" si="46"/>
        <v>0</v>
      </c>
      <c r="M269" s="13">
        <f t="shared" si="44"/>
        <v>0</v>
      </c>
      <c r="N269" s="13">
        <f t="shared" si="47"/>
        <v>0</v>
      </c>
      <c r="O269" s="13">
        <f t="shared" si="45"/>
        <v>0</v>
      </c>
      <c r="R269" s="14">
        <v>0</v>
      </c>
      <c r="S269" s="14">
        <v>0</v>
      </c>
      <c r="T269" s="14">
        <v>0</v>
      </c>
      <c r="U269" s="14">
        <v>0</v>
      </c>
    </row>
    <row r="270" spans="1:21">
      <c r="A270" s="68">
        <v>17</v>
      </c>
      <c r="B270" s="69" t="s">
        <v>33</v>
      </c>
      <c r="C270" s="69" t="s">
        <v>108</v>
      </c>
      <c r="D270" s="61"/>
      <c r="E270" s="61"/>
      <c r="F270" s="61"/>
      <c r="G270" s="61"/>
      <c r="H270" s="61"/>
      <c r="I270" s="61"/>
      <c r="J270" s="61"/>
      <c r="K270" s="123">
        <f t="shared" si="42"/>
        <v>0</v>
      </c>
      <c r="L270" s="13">
        <f t="shared" si="46"/>
        <v>0</v>
      </c>
      <c r="M270" s="13">
        <f t="shared" si="44"/>
        <v>0</v>
      </c>
      <c r="N270" s="13">
        <f t="shared" si="47"/>
        <v>0</v>
      </c>
      <c r="O270" s="13">
        <f t="shared" si="45"/>
        <v>0</v>
      </c>
      <c r="R270" s="14">
        <v>2</v>
      </c>
      <c r="S270" s="14">
        <v>0</v>
      </c>
      <c r="T270" s="14">
        <v>0</v>
      </c>
      <c r="U270" s="14">
        <v>0</v>
      </c>
    </row>
    <row r="271" spans="1:21">
      <c r="A271" s="68">
        <v>18</v>
      </c>
      <c r="B271" s="69" t="s">
        <v>34</v>
      </c>
      <c r="C271" s="69" t="s">
        <v>108</v>
      </c>
      <c r="D271" s="61"/>
      <c r="E271" s="61"/>
      <c r="F271" s="61"/>
      <c r="G271" s="61"/>
      <c r="H271" s="61"/>
      <c r="I271" s="61"/>
      <c r="J271" s="61"/>
      <c r="K271" s="123">
        <f t="shared" si="42"/>
        <v>0</v>
      </c>
      <c r="L271" s="13">
        <f t="shared" si="46"/>
        <v>0</v>
      </c>
      <c r="M271" s="13">
        <f t="shared" si="44"/>
        <v>0</v>
      </c>
      <c r="N271" s="13">
        <f t="shared" si="47"/>
        <v>0</v>
      </c>
      <c r="O271" s="13">
        <f t="shared" si="45"/>
        <v>0</v>
      </c>
      <c r="R271" s="14">
        <v>3</v>
      </c>
      <c r="S271" s="14">
        <v>0</v>
      </c>
      <c r="T271" s="14">
        <v>0</v>
      </c>
      <c r="U271" s="14">
        <v>0</v>
      </c>
    </row>
    <row r="272" spans="1:21">
      <c r="A272" s="68">
        <v>19</v>
      </c>
      <c r="B272" s="69" t="s">
        <v>35</v>
      </c>
      <c r="C272" s="69" t="s">
        <v>108</v>
      </c>
      <c r="D272" s="61"/>
      <c r="E272" s="61"/>
      <c r="F272" s="61"/>
      <c r="G272" s="61"/>
      <c r="H272" s="61"/>
      <c r="I272" s="61"/>
      <c r="J272" s="61"/>
      <c r="K272" s="123">
        <f t="shared" si="42"/>
        <v>0</v>
      </c>
      <c r="L272" s="13">
        <f t="shared" si="46"/>
        <v>0</v>
      </c>
      <c r="M272" s="13">
        <f t="shared" si="44"/>
        <v>0</v>
      </c>
      <c r="N272" s="13">
        <f t="shared" si="47"/>
        <v>0</v>
      </c>
      <c r="O272" s="13">
        <f t="shared" si="45"/>
        <v>0</v>
      </c>
      <c r="R272" s="14">
        <v>0</v>
      </c>
      <c r="S272" s="14">
        <v>0</v>
      </c>
      <c r="T272" s="14">
        <v>0</v>
      </c>
      <c r="U272" s="14">
        <v>0</v>
      </c>
    </row>
    <row r="273" spans="1:21">
      <c r="A273" s="68">
        <v>20</v>
      </c>
      <c r="B273" s="69" t="s">
        <v>36</v>
      </c>
      <c r="C273" s="69" t="s">
        <v>108</v>
      </c>
      <c r="D273" s="80"/>
      <c r="E273" s="80"/>
      <c r="F273" s="80"/>
      <c r="G273" s="80"/>
      <c r="H273" s="80"/>
      <c r="I273" s="80"/>
      <c r="J273" s="80"/>
      <c r="K273" s="123">
        <f t="shared" si="42"/>
        <v>0</v>
      </c>
      <c r="L273" s="13">
        <f t="shared" si="46"/>
        <v>0</v>
      </c>
      <c r="M273" s="13">
        <f t="shared" si="44"/>
        <v>0</v>
      </c>
      <c r="N273" s="13">
        <f t="shared" si="47"/>
        <v>0</v>
      </c>
      <c r="O273" s="13">
        <f t="shared" si="45"/>
        <v>0</v>
      </c>
      <c r="R273" s="14">
        <v>0</v>
      </c>
      <c r="S273" s="14">
        <v>0</v>
      </c>
      <c r="T273" s="14">
        <v>0</v>
      </c>
      <c r="U273" s="14">
        <v>0</v>
      </c>
    </row>
    <row r="274" spans="1:21">
      <c r="A274" s="68">
        <v>21</v>
      </c>
      <c r="B274" s="69" t="s">
        <v>37</v>
      </c>
      <c r="C274" s="69" t="s">
        <v>108</v>
      </c>
      <c r="D274" s="61"/>
      <c r="E274" s="61"/>
      <c r="F274" s="61"/>
      <c r="G274" s="61"/>
      <c r="H274" s="61"/>
      <c r="I274" s="61"/>
      <c r="J274" s="61"/>
      <c r="K274" s="123">
        <f t="shared" si="42"/>
        <v>0</v>
      </c>
      <c r="L274" s="13">
        <f t="shared" si="46"/>
        <v>0</v>
      </c>
      <c r="M274" s="13">
        <f t="shared" si="44"/>
        <v>0</v>
      </c>
      <c r="N274" s="13">
        <f t="shared" si="47"/>
        <v>0</v>
      </c>
      <c r="O274" s="13">
        <f t="shared" si="45"/>
        <v>0</v>
      </c>
      <c r="R274" s="14">
        <v>0</v>
      </c>
      <c r="S274" s="14">
        <v>0</v>
      </c>
      <c r="T274" s="14">
        <v>0</v>
      </c>
      <c r="U274" s="14">
        <v>0</v>
      </c>
    </row>
    <row r="275" spans="1:21">
      <c r="A275" s="68">
        <v>22</v>
      </c>
      <c r="B275" s="69" t="s">
        <v>38</v>
      </c>
      <c r="C275" s="69" t="s">
        <v>108</v>
      </c>
      <c r="D275" s="61"/>
      <c r="E275" s="61"/>
      <c r="F275" s="61"/>
      <c r="G275" s="61"/>
      <c r="H275" s="61"/>
      <c r="I275" s="61"/>
      <c r="J275" s="61"/>
      <c r="K275" s="123">
        <f t="shared" si="42"/>
        <v>0</v>
      </c>
      <c r="L275" s="13">
        <f t="shared" si="46"/>
        <v>0</v>
      </c>
      <c r="M275" s="13">
        <f t="shared" si="44"/>
        <v>0</v>
      </c>
      <c r="N275" s="13">
        <f t="shared" si="47"/>
        <v>0</v>
      </c>
      <c r="O275" s="13">
        <f t="shared" si="45"/>
        <v>0</v>
      </c>
      <c r="R275" s="14">
        <v>0</v>
      </c>
      <c r="S275" s="14">
        <v>0</v>
      </c>
      <c r="T275" s="14">
        <v>0</v>
      </c>
      <c r="U275" s="14">
        <v>0</v>
      </c>
    </row>
    <row r="276" spans="1:21">
      <c r="A276" s="68">
        <v>23</v>
      </c>
      <c r="B276" s="69" t="s">
        <v>39</v>
      </c>
      <c r="C276" s="69" t="s">
        <v>108</v>
      </c>
      <c r="D276" s="61"/>
      <c r="E276" s="61"/>
      <c r="F276" s="61"/>
      <c r="G276" s="61"/>
      <c r="H276" s="61"/>
      <c r="I276" s="61"/>
      <c r="J276" s="61"/>
      <c r="K276" s="123">
        <f t="shared" si="42"/>
        <v>0</v>
      </c>
      <c r="L276" s="13">
        <f t="shared" si="46"/>
        <v>0</v>
      </c>
      <c r="M276" s="13">
        <f t="shared" si="44"/>
        <v>0</v>
      </c>
      <c r="N276" s="13">
        <f t="shared" si="47"/>
        <v>0</v>
      </c>
      <c r="O276" s="13">
        <f t="shared" si="45"/>
        <v>0</v>
      </c>
      <c r="R276" s="14">
        <v>0</v>
      </c>
      <c r="S276" s="14">
        <v>0</v>
      </c>
      <c r="T276" s="14">
        <v>0</v>
      </c>
      <c r="U276" s="14">
        <v>0</v>
      </c>
    </row>
    <row r="277" spans="1:21">
      <c r="A277" s="68">
        <v>24</v>
      </c>
      <c r="B277" s="69" t="s">
        <v>40</v>
      </c>
      <c r="C277" s="69" t="s">
        <v>108</v>
      </c>
      <c r="D277" s="61"/>
      <c r="E277" s="61"/>
      <c r="F277" s="11"/>
      <c r="G277" s="11"/>
      <c r="H277" s="11"/>
      <c r="I277" s="11"/>
      <c r="J277" s="11"/>
      <c r="K277" s="123">
        <f t="shared" si="42"/>
        <v>0</v>
      </c>
      <c r="L277" s="13">
        <f t="shared" si="46"/>
        <v>0</v>
      </c>
      <c r="M277" s="13">
        <f t="shared" si="44"/>
        <v>0</v>
      </c>
      <c r="N277" s="13">
        <f t="shared" si="47"/>
        <v>0</v>
      </c>
      <c r="O277" s="13">
        <f t="shared" si="45"/>
        <v>0</v>
      </c>
      <c r="R277" s="14">
        <v>1</v>
      </c>
      <c r="S277" s="14">
        <v>0</v>
      </c>
      <c r="T277" s="14">
        <v>0</v>
      </c>
      <c r="U277" s="14">
        <v>0</v>
      </c>
    </row>
    <row r="278" spans="1:21">
      <c r="A278" s="72"/>
      <c r="B278" s="73"/>
      <c r="C278" s="73" t="s">
        <v>108</v>
      </c>
      <c r="D278" s="74">
        <f t="shared" ref="D278:K278" si="48">SUM(D254:D277)</f>
        <v>0</v>
      </c>
      <c r="E278" s="74">
        <f t="shared" si="48"/>
        <v>0</v>
      </c>
      <c r="F278" s="74">
        <f t="shared" si="48"/>
        <v>0</v>
      </c>
      <c r="G278" s="74">
        <f t="shared" si="48"/>
        <v>0</v>
      </c>
      <c r="H278" s="74">
        <f t="shared" si="48"/>
        <v>0</v>
      </c>
      <c r="I278" s="74">
        <f t="shared" si="48"/>
        <v>0</v>
      </c>
      <c r="J278" s="74">
        <f t="shared" si="48"/>
        <v>0</v>
      </c>
      <c r="K278" s="74">
        <f t="shared" si="48"/>
        <v>0</v>
      </c>
      <c r="L278" s="13">
        <f t="shared" si="46"/>
        <v>0</v>
      </c>
      <c r="M278" s="13">
        <f t="shared" si="44"/>
        <v>0</v>
      </c>
      <c r="N278" s="13">
        <f t="shared" si="47"/>
        <v>0</v>
      </c>
      <c r="O278" s="13">
        <f t="shared" si="45"/>
        <v>0</v>
      </c>
      <c r="P278" s="13">
        <v>2</v>
      </c>
      <c r="Q278" s="13">
        <v>25</v>
      </c>
      <c r="R278" s="14">
        <v>28</v>
      </c>
      <c r="S278" s="14">
        <v>1</v>
      </c>
      <c r="T278" s="14">
        <v>9</v>
      </c>
      <c r="U278" s="14">
        <v>-8</v>
      </c>
    </row>
    <row r="279" spans="1:21">
      <c r="A279" s="68">
        <v>1</v>
      </c>
      <c r="B279" s="69" t="s">
        <v>11</v>
      </c>
      <c r="C279" s="69" t="s">
        <v>128</v>
      </c>
      <c r="D279" s="61"/>
      <c r="E279" s="61"/>
      <c r="F279" s="61"/>
      <c r="G279" s="61"/>
      <c r="H279" s="61"/>
      <c r="I279" s="61"/>
      <c r="J279" s="61"/>
      <c r="K279" s="123">
        <f t="shared" si="42"/>
        <v>0</v>
      </c>
      <c r="L279" s="13">
        <f t="shared" si="46"/>
        <v>0</v>
      </c>
      <c r="M279" s="13">
        <f t="shared" si="44"/>
        <v>0</v>
      </c>
      <c r="N279" s="13">
        <f t="shared" si="47"/>
        <v>0</v>
      </c>
      <c r="O279" s="13">
        <f t="shared" si="45"/>
        <v>0</v>
      </c>
      <c r="R279" s="14">
        <v>4</v>
      </c>
      <c r="S279" s="14">
        <v>0</v>
      </c>
      <c r="T279" s="14">
        <v>3</v>
      </c>
      <c r="U279" s="14">
        <v>-3</v>
      </c>
    </row>
    <row r="280" spans="1:21">
      <c r="A280" s="68">
        <v>2</v>
      </c>
      <c r="B280" s="69" t="s">
        <v>13</v>
      </c>
      <c r="C280" s="69" t="s">
        <v>128</v>
      </c>
      <c r="D280" s="61"/>
      <c r="E280" s="61"/>
      <c r="F280" s="61"/>
      <c r="G280" s="61"/>
      <c r="H280" s="61"/>
      <c r="I280" s="61"/>
      <c r="J280" s="61"/>
      <c r="K280" s="123">
        <f t="shared" si="42"/>
        <v>0</v>
      </c>
      <c r="L280" s="13">
        <f t="shared" si="46"/>
        <v>0</v>
      </c>
      <c r="M280" s="13">
        <f t="shared" si="44"/>
        <v>0</v>
      </c>
      <c r="N280" s="13">
        <f t="shared" si="47"/>
        <v>0</v>
      </c>
      <c r="O280" s="13">
        <f t="shared" si="45"/>
        <v>0</v>
      </c>
      <c r="R280" s="14">
        <v>0</v>
      </c>
      <c r="S280" s="14">
        <v>0</v>
      </c>
      <c r="T280" s="14">
        <v>0</v>
      </c>
      <c r="U280" s="14">
        <v>0</v>
      </c>
    </row>
    <row r="281" spans="1:21">
      <c r="A281" s="68">
        <v>3</v>
      </c>
      <c r="B281" s="69" t="s">
        <v>16</v>
      </c>
      <c r="C281" s="69" t="s">
        <v>128</v>
      </c>
      <c r="D281" s="61"/>
      <c r="E281" s="61"/>
      <c r="F281" s="61"/>
      <c r="G281" s="61"/>
      <c r="H281" s="61"/>
      <c r="I281" s="61"/>
      <c r="J281" s="61"/>
      <c r="K281" s="123">
        <f t="shared" si="42"/>
        <v>0</v>
      </c>
      <c r="L281" s="13">
        <f t="shared" si="46"/>
        <v>0</v>
      </c>
      <c r="M281" s="13">
        <f t="shared" si="44"/>
        <v>0</v>
      </c>
      <c r="N281" s="13">
        <f t="shared" si="47"/>
        <v>0</v>
      </c>
      <c r="O281" s="13">
        <f t="shared" si="45"/>
        <v>0</v>
      </c>
      <c r="R281" s="14">
        <v>2</v>
      </c>
      <c r="S281" s="14">
        <v>1</v>
      </c>
      <c r="T281" s="14">
        <v>1</v>
      </c>
      <c r="U281" s="14">
        <v>0</v>
      </c>
    </row>
    <row r="282" spans="1:21">
      <c r="A282" s="68">
        <v>4</v>
      </c>
      <c r="B282" s="69" t="s">
        <v>18</v>
      </c>
      <c r="C282" s="69" t="s">
        <v>128</v>
      </c>
      <c r="D282" s="61"/>
      <c r="E282" s="61"/>
      <c r="F282" s="61"/>
      <c r="G282" s="61"/>
      <c r="H282" s="61"/>
      <c r="I282" s="61"/>
      <c r="J282" s="61"/>
      <c r="K282" s="123">
        <f t="shared" si="42"/>
        <v>0</v>
      </c>
      <c r="L282" s="13">
        <f t="shared" si="46"/>
        <v>0</v>
      </c>
      <c r="M282" s="13">
        <f t="shared" si="44"/>
        <v>0</v>
      </c>
      <c r="N282" s="13">
        <f t="shared" si="47"/>
        <v>0</v>
      </c>
      <c r="O282" s="13">
        <f t="shared" si="45"/>
        <v>0</v>
      </c>
      <c r="R282" s="14">
        <v>1</v>
      </c>
      <c r="S282" s="14">
        <v>0</v>
      </c>
      <c r="T282" s="14">
        <v>0</v>
      </c>
      <c r="U282" s="14">
        <v>0</v>
      </c>
    </row>
    <row r="283" spans="1:21">
      <c r="A283" s="68">
        <v>5</v>
      </c>
      <c r="B283" s="69" t="s">
        <v>20</v>
      </c>
      <c r="C283" s="69" t="s">
        <v>128</v>
      </c>
      <c r="D283" s="61"/>
      <c r="E283" s="61"/>
      <c r="F283" s="61"/>
      <c r="G283" s="61"/>
      <c r="H283" s="61"/>
      <c r="I283" s="61"/>
      <c r="J283" s="61"/>
      <c r="K283" s="123">
        <f t="shared" si="42"/>
        <v>0</v>
      </c>
      <c r="L283" s="13">
        <f t="shared" si="46"/>
        <v>0</v>
      </c>
      <c r="M283" s="13">
        <f t="shared" si="44"/>
        <v>0</v>
      </c>
      <c r="N283" s="13">
        <f t="shared" si="47"/>
        <v>0</v>
      </c>
      <c r="O283" s="13">
        <f t="shared" si="45"/>
        <v>0</v>
      </c>
      <c r="R283" s="14">
        <v>0</v>
      </c>
      <c r="S283" s="14">
        <v>0</v>
      </c>
      <c r="T283" s="14">
        <v>0</v>
      </c>
      <c r="U283" s="14">
        <v>0</v>
      </c>
    </row>
    <row r="284" spans="1:21">
      <c r="A284" s="68">
        <v>6</v>
      </c>
      <c r="B284" s="69" t="s">
        <v>22</v>
      </c>
      <c r="C284" s="69" t="s">
        <v>128</v>
      </c>
      <c r="D284" s="61"/>
      <c r="E284" s="61"/>
      <c r="F284" s="61"/>
      <c r="G284" s="61"/>
      <c r="H284" s="61"/>
      <c r="I284" s="61"/>
      <c r="J284" s="61"/>
      <c r="K284" s="123">
        <f t="shared" si="42"/>
        <v>0</v>
      </c>
      <c r="L284" s="13">
        <f t="shared" si="46"/>
        <v>0</v>
      </c>
      <c r="M284" s="13">
        <f t="shared" si="44"/>
        <v>0</v>
      </c>
      <c r="N284" s="13">
        <f t="shared" si="47"/>
        <v>0</v>
      </c>
      <c r="O284" s="13">
        <f t="shared" si="45"/>
        <v>0</v>
      </c>
      <c r="R284" s="14">
        <v>0</v>
      </c>
      <c r="S284" s="14">
        <v>0</v>
      </c>
      <c r="T284" s="14">
        <v>0</v>
      </c>
      <c r="U284" s="14">
        <v>0</v>
      </c>
    </row>
    <row r="285" spans="1:21">
      <c r="A285" s="68">
        <v>7</v>
      </c>
      <c r="B285" s="69" t="s">
        <v>23</v>
      </c>
      <c r="C285" s="69" t="s">
        <v>128</v>
      </c>
      <c r="D285" s="61"/>
      <c r="E285" s="61"/>
      <c r="F285" s="61"/>
      <c r="G285" s="61"/>
      <c r="H285" s="61"/>
      <c r="I285" s="61"/>
      <c r="J285" s="61"/>
      <c r="K285" s="123">
        <f t="shared" si="42"/>
        <v>0</v>
      </c>
      <c r="L285" s="13">
        <f t="shared" si="46"/>
        <v>0</v>
      </c>
      <c r="M285" s="13">
        <f t="shared" si="44"/>
        <v>0</v>
      </c>
      <c r="N285" s="13">
        <f t="shared" si="47"/>
        <v>0</v>
      </c>
      <c r="O285" s="13">
        <f t="shared" si="45"/>
        <v>0</v>
      </c>
      <c r="R285" s="14">
        <v>1</v>
      </c>
      <c r="S285" s="14">
        <v>0</v>
      </c>
      <c r="T285" s="14">
        <v>0</v>
      </c>
      <c r="U285" s="14">
        <v>0</v>
      </c>
    </row>
    <row r="286" spans="1:21">
      <c r="A286" s="68">
        <v>8</v>
      </c>
      <c r="B286" s="69" t="s">
        <v>24</v>
      </c>
      <c r="C286" s="69" t="s">
        <v>128</v>
      </c>
      <c r="D286" s="61"/>
      <c r="E286" s="61"/>
      <c r="F286" s="61"/>
      <c r="G286" s="61">
        <v>1</v>
      </c>
      <c r="H286" s="61"/>
      <c r="I286" s="61"/>
      <c r="J286" s="61"/>
      <c r="K286" s="123">
        <f t="shared" si="42"/>
        <v>0</v>
      </c>
      <c r="L286" s="13">
        <f t="shared" si="46"/>
        <v>1</v>
      </c>
      <c r="M286" s="13">
        <f t="shared" si="44"/>
        <v>1</v>
      </c>
      <c r="N286" s="13">
        <f t="shared" si="47"/>
        <v>1</v>
      </c>
      <c r="O286" s="13">
        <f t="shared" si="45"/>
        <v>0</v>
      </c>
      <c r="R286" s="14">
        <v>4</v>
      </c>
      <c r="S286" s="14">
        <v>1</v>
      </c>
      <c r="T286" s="14">
        <v>1</v>
      </c>
      <c r="U286" s="14">
        <v>0</v>
      </c>
    </row>
    <row r="287" spans="1:21">
      <c r="A287" s="68">
        <v>9</v>
      </c>
      <c r="B287" s="69" t="s">
        <v>25</v>
      </c>
      <c r="C287" s="69" t="s">
        <v>128</v>
      </c>
      <c r="D287" s="61"/>
      <c r="E287" s="61"/>
      <c r="F287" s="61"/>
      <c r="G287" s="61"/>
      <c r="H287" s="61"/>
      <c r="I287" s="61"/>
      <c r="J287" s="61"/>
      <c r="K287" s="123">
        <f t="shared" si="42"/>
        <v>0</v>
      </c>
      <c r="L287" s="13">
        <f t="shared" si="46"/>
        <v>0</v>
      </c>
      <c r="M287" s="13">
        <f t="shared" si="44"/>
        <v>0</v>
      </c>
      <c r="N287" s="13">
        <f t="shared" si="47"/>
        <v>0</v>
      </c>
      <c r="O287" s="13">
        <f t="shared" si="45"/>
        <v>0</v>
      </c>
      <c r="R287" s="14">
        <v>0</v>
      </c>
      <c r="S287" s="14">
        <v>0</v>
      </c>
      <c r="T287" s="14">
        <v>0</v>
      </c>
      <c r="U287" s="14">
        <v>0</v>
      </c>
    </row>
    <row r="288" spans="1:21">
      <c r="A288" s="68">
        <v>10</v>
      </c>
      <c r="B288" s="69" t="s">
        <v>26</v>
      </c>
      <c r="C288" s="69" t="s">
        <v>128</v>
      </c>
      <c r="D288" s="61"/>
      <c r="E288" s="61"/>
      <c r="F288" s="61"/>
      <c r="G288" s="61"/>
      <c r="H288" s="61"/>
      <c r="I288" s="61"/>
      <c r="J288" s="61"/>
      <c r="K288" s="123">
        <f t="shared" si="42"/>
        <v>0</v>
      </c>
      <c r="L288" s="13">
        <f t="shared" si="46"/>
        <v>0</v>
      </c>
      <c r="M288" s="13">
        <f t="shared" si="44"/>
        <v>0</v>
      </c>
      <c r="N288" s="13">
        <f t="shared" si="47"/>
        <v>0</v>
      </c>
      <c r="O288" s="13">
        <f t="shared" si="45"/>
        <v>0</v>
      </c>
      <c r="R288" s="14">
        <v>0</v>
      </c>
      <c r="S288" s="14">
        <v>0</v>
      </c>
      <c r="T288" s="14">
        <v>0</v>
      </c>
      <c r="U288" s="14">
        <v>0</v>
      </c>
    </row>
    <row r="289" spans="1:21">
      <c r="A289" s="68">
        <v>11</v>
      </c>
      <c r="B289" s="69" t="s">
        <v>27</v>
      </c>
      <c r="C289" s="69" t="s">
        <v>128</v>
      </c>
      <c r="D289" s="61"/>
      <c r="E289" s="61"/>
      <c r="F289" s="61"/>
      <c r="G289" s="61"/>
      <c r="H289" s="61"/>
      <c r="I289" s="61"/>
      <c r="J289" s="61"/>
      <c r="K289" s="123">
        <f t="shared" si="42"/>
        <v>0</v>
      </c>
      <c r="L289" s="13">
        <f t="shared" si="46"/>
        <v>0</v>
      </c>
      <c r="M289" s="13">
        <f t="shared" si="44"/>
        <v>0</v>
      </c>
      <c r="N289" s="13">
        <f t="shared" si="47"/>
        <v>0</v>
      </c>
      <c r="O289" s="13">
        <f t="shared" si="45"/>
        <v>0</v>
      </c>
      <c r="R289" s="14">
        <v>1</v>
      </c>
      <c r="S289" s="14">
        <v>1</v>
      </c>
      <c r="T289" s="14">
        <v>0</v>
      </c>
      <c r="U289" s="14">
        <v>1</v>
      </c>
    </row>
    <row r="290" spans="1:21">
      <c r="A290" s="68">
        <v>12</v>
      </c>
      <c r="B290" s="69" t="s">
        <v>28</v>
      </c>
      <c r="C290" s="69" t="s">
        <v>128</v>
      </c>
      <c r="D290" s="61"/>
      <c r="E290" s="61"/>
      <c r="F290" s="61"/>
      <c r="G290" s="61"/>
      <c r="H290" s="61"/>
      <c r="I290" s="61"/>
      <c r="J290" s="61"/>
      <c r="K290" s="123">
        <f t="shared" si="42"/>
        <v>0</v>
      </c>
      <c r="L290" s="13">
        <f t="shared" si="46"/>
        <v>0</v>
      </c>
      <c r="M290" s="13">
        <f t="shared" si="44"/>
        <v>0</v>
      </c>
      <c r="N290" s="13">
        <f t="shared" si="47"/>
        <v>0</v>
      </c>
      <c r="O290" s="13">
        <f t="shared" si="45"/>
        <v>0</v>
      </c>
      <c r="R290" s="14">
        <v>0</v>
      </c>
      <c r="S290" s="14">
        <v>0</v>
      </c>
      <c r="T290" s="14">
        <v>0</v>
      </c>
      <c r="U290" s="14">
        <v>0</v>
      </c>
    </row>
    <row r="291" spans="1:21">
      <c r="A291" s="68">
        <v>13</v>
      </c>
      <c r="B291" s="69" t="s">
        <v>29</v>
      </c>
      <c r="C291" s="69" t="s">
        <v>128</v>
      </c>
      <c r="D291" s="61"/>
      <c r="E291" s="61"/>
      <c r="F291" s="61"/>
      <c r="G291" s="61"/>
      <c r="H291" s="61"/>
      <c r="I291" s="61"/>
      <c r="J291" s="61"/>
      <c r="K291" s="123">
        <f t="shared" si="42"/>
        <v>0</v>
      </c>
      <c r="L291" s="13">
        <f t="shared" si="46"/>
        <v>0</v>
      </c>
      <c r="M291" s="13">
        <f t="shared" si="44"/>
        <v>0</v>
      </c>
      <c r="N291" s="13">
        <f t="shared" si="47"/>
        <v>0</v>
      </c>
      <c r="O291" s="13">
        <f t="shared" si="45"/>
        <v>0</v>
      </c>
      <c r="R291" s="14">
        <v>0</v>
      </c>
      <c r="S291" s="14">
        <v>0</v>
      </c>
      <c r="T291" s="14">
        <v>0</v>
      </c>
      <c r="U291" s="14">
        <v>0</v>
      </c>
    </row>
    <row r="292" spans="1:21">
      <c r="A292" s="68">
        <v>14</v>
      </c>
      <c r="B292" s="69" t="s">
        <v>30</v>
      </c>
      <c r="C292" s="69" t="s">
        <v>128</v>
      </c>
      <c r="D292" s="61"/>
      <c r="E292" s="61"/>
      <c r="F292" s="61"/>
      <c r="G292" s="61"/>
      <c r="H292" s="61"/>
      <c r="I292" s="61"/>
      <c r="J292" s="61"/>
      <c r="K292" s="123">
        <f t="shared" si="42"/>
        <v>0</v>
      </c>
      <c r="L292" s="13">
        <f t="shared" si="46"/>
        <v>0</v>
      </c>
      <c r="M292" s="13">
        <f t="shared" si="44"/>
        <v>0</v>
      </c>
      <c r="N292" s="13">
        <f t="shared" si="47"/>
        <v>0</v>
      </c>
      <c r="O292" s="13">
        <f t="shared" si="45"/>
        <v>0</v>
      </c>
      <c r="R292" s="14">
        <v>0</v>
      </c>
      <c r="S292" s="14">
        <v>0</v>
      </c>
      <c r="T292" s="14">
        <v>0</v>
      </c>
      <c r="U292" s="14">
        <v>0</v>
      </c>
    </row>
    <row r="293" spans="1:21">
      <c r="A293" s="68">
        <v>15</v>
      </c>
      <c r="B293" s="69" t="s">
        <v>31</v>
      </c>
      <c r="C293" s="69" t="s">
        <v>128</v>
      </c>
      <c r="D293" s="61"/>
      <c r="E293" s="61"/>
      <c r="F293" s="61"/>
      <c r="G293" s="61"/>
      <c r="H293" s="61"/>
      <c r="I293" s="61"/>
      <c r="J293" s="61"/>
      <c r="K293" s="123">
        <f t="shared" ref="K293:K302" si="49">H293+I293+J293</f>
        <v>0</v>
      </c>
      <c r="L293" s="13">
        <f t="shared" si="46"/>
        <v>0</v>
      </c>
      <c r="M293" s="13">
        <f t="shared" si="44"/>
        <v>0</v>
      </c>
      <c r="N293" s="13">
        <f t="shared" si="47"/>
        <v>0</v>
      </c>
      <c r="O293" s="13">
        <f t="shared" si="45"/>
        <v>0</v>
      </c>
      <c r="R293" s="14">
        <v>0</v>
      </c>
      <c r="S293" s="14">
        <v>0</v>
      </c>
      <c r="T293" s="14">
        <v>0</v>
      </c>
      <c r="U293" s="14">
        <v>0</v>
      </c>
    </row>
    <row r="294" spans="1:21">
      <c r="A294" s="68">
        <v>16</v>
      </c>
      <c r="B294" s="69" t="s">
        <v>32</v>
      </c>
      <c r="C294" s="69" t="s">
        <v>128</v>
      </c>
      <c r="D294" s="61"/>
      <c r="E294" s="61"/>
      <c r="F294" s="61"/>
      <c r="G294" s="61"/>
      <c r="H294" s="61"/>
      <c r="I294" s="61"/>
      <c r="J294" s="61"/>
      <c r="K294" s="123">
        <f t="shared" si="49"/>
        <v>0</v>
      </c>
      <c r="L294" s="13">
        <f t="shared" si="46"/>
        <v>0</v>
      </c>
      <c r="M294" s="13">
        <f t="shared" si="44"/>
        <v>0</v>
      </c>
      <c r="N294" s="13">
        <f t="shared" si="47"/>
        <v>0</v>
      </c>
      <c r="O294" s="13">
        <f t="shared" si="45"/>
        <v>0</v>
      </c>
      <c r="R294" s="14">
        <v>0</v>
      </c>
      <c r="S294" s="14">
        <v>0</v>
      </c>
      <c r="T294" s="14">
        <v>0</v>
      </c>
      <c r="U294" s="14">
        <v>0</v>
      </c>
    </row>
    <row r="295" spans="1:21">
      <c r="A295" s="68">
        <v>17</v>
      </c>
      <c r="B295" s="69" t="s">
        <v>33</v>
      </c>
      <c r="C295" s="69" t="s">
        <v>128</v>
      </c>
      <c r="D295" s="61"/>
      <c r="E295" s="61"/>
      <c r="F295" s="61"/>
      <c r="G295" s="61"/>
      <c r="H295" s="61"/>
      <c r="I295" s="61"/>
      <c r="J295" s="61"/>
      <c r="K295" s="123">
        <f t="shared" si="49"/>
        <v>0</v>
      </c>
      <c r="L295" s="13">
        <f t="shared" si="46"/>
        <v>0</v>
      </c>
      <c r="M295" s="13">
        <f t="shared" si="44"/>
        <v>0</v>
      </c>
      <c r="N295" s="13">
        <f t="shared" si="47"/>
        <v>0</v>
      </c>
      <c r="O295" s="13">
        <f t="shared" si="45"/>
        <v>0</v>
      </c>
      <c r="R295" s="14">
        <v>2</v>
      </c>
      <c r="S295" s="14">
        <v>1</v>
      </c>
      <c r="T295" s="14">
        <v>0</v>
      </c>
      <c r="U295" s="14">
        <v>1</v>
      </c>
    </row>
    <row r="296" spans="1:21">
      <c r="A296" s="68">
        <v>18</v>
      </c>
      <c r="B296" s="69" t="s">
        <v>34</v>
      </c>
      <c r="C296" s="69" t="s">
        <v>128</v>
      </c>
      <c r="D296" s="61"/>
      <c r="E296" s="61"/>
      <c r="F296" s="61"/>
      <c r="G296" s="61"/>
      <c r="H296" s="61"/>
      <c r="I296" s="61"/>
      <c r="J296" s="61"/>
      <c r="K296" s="123">
        <f t="shared" si="49"/>
        <v>0</v>
      </c>
      <c r="L296" s="13">
        <f t="shared" si="46"/>
        <v>0</v>
      </c>
      <c r="M296" s="13">
        <f t="shared" si="44"/>
        <v>0</v>
      </c>
      <c r="N296" s="13">
        <f t="shared" si="47"/>
        <v>0</v>
      </c>
      <c r="O296" s="13">
        <f t="shared" si="45"/>
        <v>0</v>
      </c>
      <c r="R296" s="14">
        <v>2</v>
      </c>
      <c r="S296" s="14">
        <v>1</v>
      </c>
      <c r="T296" s="14">
        <v>0</v>
      </c>
      <c r="U296" s="14">
        <v>1</v>
      </c>
    </row>
    <row r="297" spans="1:21">
      <c r="A297" s="68">
        <v>19</v>
      </c>
      <c r="B297" s="69" t="s">
        <v>35</v>
      </c>
      <c r="C297" s="69" t="s">
        <v>128</v>
      </c>
      <c r="D297" s="61"/>
      <c r="E297" s="61"/>
      <c r="F297" s="61"/>
      <c r="G297" s="61"/>
      <c r="H297" s="61"/>
      <c r="I297" s="61"/>
      <c r="J297" s="61"/>
      <c r="K297" s="123">
        <f t="shared" si="49"/>
        <v>0</v>
      </c>
      <c r="L297" s="13">
        <f t="shared" si="46"/>
        <v>0</v>
      </c>
      <c r="M297" s="13">
        <f t="shared" si="44"/>
        <v>0</v>
      </c>
      <c r="N297" s="13">
        <f t="shared" si="47"/>
        <v>0</v>
      </c>
      <c r="O297" s="13">
        <f t="shared" si="45"/>
        <v>0</v>
      </c>
      <c r="R297" s="14">
        <v>0</v>
      </c>
      <c r="S297" s="14">
        <v>0</v>
      </c>
      <c r="T297" s="14">
        <v>0</v>
      </c>
      <c r="U297" s="14">
        <v>0</v>
      </c>
    </row>
    <row r="298" spans="1:21">
      <c r="A298" s="68">
        <v>20</v>
      </c>
      <c r="B298" s="69" t="s">
        <v>36</v>
      </c>
      <c r="C298" s="69" t="s">
        <v>128</v>
      </c>
      <c r="D298" s="61"/>
      <c r="E298" s="61"/>
      <c r="F298" s="61"/>
      <c r="G298" s="61"/>
      <c r="H298" s="61"/>
      <c r="I298" s="61"/>
      <c r="J298" s="61"/>
      <c r="K298" s="123">
        <f t="shared" si="49"/>
        <v>0</v>
      </c>
      <c r="L298" s="13">
        <f t="shared" si="46"/>
        <v>0</v>
      </c>
      <c r="M298" s="13">
        <f t="shared" si="44"/>
        <v>0</v>
      </c>
      <c r="N298" s="13">
        <f t="shared" si="47"/>
        <v>0</v>
      </c>
      <c r="O298" s="13">
        <f t="shared" si="45"/>
        <v>0</v>
      </c>
      <c r="R298" s="14">
        <v>7</v>
      </c>
      <c r="S298" s="14">
        <v>1</v>
      </c>
      <c r="T298" s="14">
        <v>2</v>
      </c>
      <c r="U298" s="14">
        <v>-1</v>
      </c>
    </row>
    <row r="299" spans="1:21">
      <c r="A299" s="68">
        <v>21</v>
      </c>
      <c r="B299" s="69" t="s">
        <v>37</v>
      </c>
      <c r="C299" s="69" t="s">
        <v>128</v>
      </c>
      <c r="D299" s="61"/>
      <c r="E299" s="61"/>
      <c r="F299" s="61"/>
      <c r="G299" s="61"/>
      <c r="H299" s="61"/>
      <c r="I299" s="61"/>
      <c r="J299" s="61"/>
      <c r="K299" s="123">
        <f t="shared" si="49"/>
        <v>0</v>
      </c>
      <c r="L299" s="13">
        <f t="shared" si="46"/>
        <v>0</v>
      </c>
      <c r="M299" s="13">
        <f t="shared" si="44"/>
        <v>0</v>
      </c>
      <c r="N299" s="13">
        <f t="shared" si="47"/>
        <v>0</v>
      </c>
      <c r="O299" s="13">
        <f t="shared" si="45"/>
        <v>0</v>
      </c>
      <c r="R299" s="14">
        <v>1</v>
      </c>
      <c r="S299" s="14">
        <v>0</v>
      </c>
      <c r="T299" s="14">
        <v>0</v>
      </c>
      <c r="U299" s="14">
        <v>0</v>
      </c>
    </row>
    <row r="300" spans="1:21">
      <c r="A300" s="68">
        <v>22</v>
      </c>
      <c r="B300" s="69" t="s">
        <v>38</v>
      </c>
      <c r="C300" s="69" t="s">
        <v>128</v>
      </c>
      <c r="D300" s="61"/>
      <c r="E300" s="61"/>
      <c r="F300" s="61"/>
      <c r="G300" s="61"/>
      <c r="H300" s="61"/>
      <c r="I300" s="61"/>
      <c r="J300" s="61"/>
      <c r="K300" s="123">
        <f t="shared" si="49"/>
        <v>0</v>
      </c>
      <c r="L300" s="13">
        <f t="shared" si="46"/>
        <v>0</v>
      </c>
      <c r="M300" s="13">
        <f t="shared" si="44"/>
        <v>0</v>
      </c>
      <c r="N300" s="13">
        <f t="shared" si="47"/>
        <v>0</v>
      </c>
      <c r="O300" s="13">
        <f t="shared" si="45"/>
        <v>0</v>
      </c>
      <c r="R300" s="14">
        <v>0</v>
      </c>
      <c r="S300" s="14">
        <v>0</v>
      </c>
      <c r="T300" s="14">
        <v>0</v>
      </c>
      <c r="U300" s="14">
        <v>0</v>
      </c>
    </row>
    <row r="301" spans="1:21">
      <c r="A301" s="68">
        <v>23</v>
      </c>
      <c r="B301" s="69" t="s">
        <v>39</v>
      </c>
      <c r="C301" s="69" t="s">
        <v>128</v>
      </c>
      <c r="D301" s="61"/>
      <c r="E301" s="61"/>
      <c r="F301" s="61"/>
      <c r="G301" s="61"/>
      <c r="H301" s="61"/>
      <c r="I301" s="61"/>
      <c r="J301" s="61"/>
      <c r="K301" s="123">
        <f t="shared" si="49"/>
        <v>0</v>
      </c>
      <c r="L301" s="13">
        <f t="shared" si="46"/>
        <v>0</v>
      </c>
      <c r="M301" s="13">
        <f t="shared" si="44"/>
        <v>0</v>
      </c>
      <c r="N301" s="13">
        <f t="shared" si="47"/>
        <v>0</v>
      </c>
      <c r="O301" s="13">
        <f t="shared" si="45"/>
        <v>0</v>
      </c>
      <c r="R301" s="14">
        <v>0</v>
      </c>
      <c r="S301" s="14">
        <v>0</v>
      </c>
      <c r="T301" s="14">
        <v>0</v>
      </c>
      <c r="U301" s="14">
        <v>0</v>
      </c>
    </row>
    <row r="302" spans="1:21">
      <c r="A302" s="68">
        <v>24</v>
      </c>
      <c r="B302" s="69" t="s">
        <v>40</v>
      </c>
      <c r="C302" s="69" t="s">
        <v>128</v>
      </c>
      <c r="D302" s="61"/>
      <c r="E302" s="61"/>
      <c r="F302" s="11"/>
      <c r="G302" s="11"/>
      <c r="H302" s="11"/>
      <c r="I302" s="11"/>
      <c r="J302" s="11"/>
      <c r="K302" s="123">
        <f t="shared" si="49"/>
        <v>0</v>
      </c>
      <c r="L302" s="13">
        <f t="shared" si="46"/>
        <v>0</v>
      </c>
      <c r="M302" s="13">
        <f t="shared" si="44"/>
        <v>0</v>
      </c>
      <c r="N302" s="13">
        <f t="shared" si="47"/>
        <v>0</v>
      </c>
      <c r="O302" s="13">
        <f t="shared" si="45"/>
        <v>0</v>
      </c>
      <c r="R302" s="14">
        <v>1</v>
      </c>
      <c r="S302" s="14">
        <v>1</v>
      </c>
      <c r="T302" s="14">
        <v>0</v>
      </c>
      <c r="U302" s="14">
        <v>1</v>
      </c>
    </row>
    <row r="303" spans="1:21">
      <c r="A303" s="72"/>
      <c r="B303" s="73"/>
      <c r="C303" s="73" t="s">
        <v>128</v>
      </c>
      <c r="D303" s="81">
        <f>SUM(D279:D302)</f>
        <v>0</v>
      </c>
      <c r="E303" s="81">
        <f>SUM(E279:E302)</f>
        <v>0</v>
      </c>
      <c r="F303" s="37">
        <f t="shared" ref="F303:K303" si="50">SUM(F279:F302)</f>
        <v>0</v>
      </c>
      <c r="G303" s="37">
        <f t="shared" si="50"/>
        <v>1</v>
      </c>
      <c r="H303" s="37">
        <f t="shared" si="50"/>
        <v>0</v>
      </c>
      <c r="I303" s="37">
        <f t="shared" si="50"/>
        <v>0</v>
      </c>
      <c r="J303" s="37">
        <f t="shared" si="50"/>
        <v>0</v>
      </c>
      <c r="K303" s="81">
        <f t="shared" si="50"/>
        <v>0</v>
      </c>
      <c r="L303" s="13">
        <f t="shared" si="46"/>
        <v>1</v>
      </c>
      <c r="M303" s="13">
        <f t="shared" si="44"/>
        <v>1</v>
      </c>
      <c r="N303" s="13">
        <f t="shared" si="47"/>
        <v>1</v>
      </c>
      <c r="O303" s="13">
        <f t="shared" si="45"/>
        <v>0</v>
      </c>
      <c r="P303" s="14">
        <v>9</v>
      </c>
      <c r="Q303" s="14">
        <v>0</v>
      </c>
      <c r="R303" s="14">
        <v>26</v>
      </c>
      <c r="S303" s="14">
        <v>7</v>
      </c>
      <c r="T303" s="14">
        <v>7</v>
      </c>
      <c r="U303" s="14">
        <v>0</v>
      </c>
    </row>
    <row r="304" spans="1:21">
      <c r="A304" s="68">
        <v>1</v>
      </c>
      <c r="B304" s="69" t="s">
        <v>11</v>
      </c>
      <c r="C304" s="69" t="s">
        <v>129</v>
      </c>
      <c r="D304" s="61"/>
      <c r="E304" s="61"/>
      <c r="F304" s="61"/>
      <c r="G304" s="61">
        <v>1</v>
      </c>
      <c r="H304" s="61"/>
      <c r="I304" s="61">
        <v>1</v>
      </c>
      <c r="J304" s="61"/>
      <c r="K304" s="123">
        <f t="shared" ref="K304:K327" si="51">H304+I304+J304</f>
        <v>1</v>
      </c>
      <c r="L304" s="13">
        <f t="shared" si="46"/>
        <v>1</v>
      </c>
      <c r="M304" s="13">
        <f t="shared" si="44"/>
        <v>0</v>
      </c>
      <c r="N304" s="13">
        <f t="shared" si="47"/>
        <v>2</v>
      </c>
      <c r="O304" s="13">
        <f t="shared" si="45"/>
        <v>2</v>
      </c>
      <c r="R304" s="14">
        <v>5</v>
      </c>
      <c r="S304" s="14">
        <v>0</v>
      </c>
      <c r="T304" s="14">
        <v>0</v>
      </c>
      <c r="U304" s="14">
        <v>0</v>
      </c>
    </row>
    <row r="305" spans="1:21">
      <c r="A305" s="68">
        <v>2</v>
      </c>
      <c r="B305" s="69" t="s">
        <v>13</v>
      </c>
      <c r="C305" s="69" t="s">
        <v>129</v>
      </c>
      <c r="D305" s="61"/>
      <c r="E305" s="61"/>
      <c r="F305" s="61"/>
      <c r="G305" s="61"/>
      <c r="H305" s="61"/>
      <c r="I305" s="61"/>
      <c r="J305" s="61"/>
      <c r="K305" s="123">
        <f t="shared" si="51"/>
        <v>0</v>
      </c>
      <c r="L305" s="13">
        <f t="shared" si="46"/>
        <v>0</v>
      </c>
      <c r="M305" s="13">
        <f t="shared" si="44"/>
        <v>0</v>
      </c>
      <c r="N305" s="13">
        <f t="shared" si="47"/>
        <v>0</v>
      </c>
      <c r="O305" s="13">
        <f t="shared" si="45"/>
        <v>0</v>
      </c>
      <c r="R305" s="14">
        <v>0</v>
      </c>
      <c r="S305" s="14">
        <v>0</v>
      </c>
      <c r="T305" s="14">
        <v>0</v>
      </c>
      <c r="U305" s="14">
        <v>0</v>
      </c>
    </row>
    <row r="306" spans="1:21">
      <c r="A306" s="68">
        <v>3</v>
      </c>
      <c r="B306" s="69" t="s">
        <v>16</v>
      </c>
      <c r="C306" s="69" t="s">
        <v>129</v>
      </c>
      <c r="D306" s="61"/>
      <c r="E306" s="61"/>
      <c r="F306" s="61"/>
      <c r="G306" s="61">
        <v>2</v>
      </c>
      <c r="H306" s="61"/>
      <c r="I306" s="61">
        <v>2</v>
      </c>
      <c r="J306" s="61"/>
      <c r="K306" s="123">
        <f t="shared" si="51"/>
        <v>2</v>
      </c>
      <c r="L306" s="13">
        <f t="shared" si="46"/>
        <v>2</v>
      </c>
      <c r="M306" s="13">
        <f t="shared" si="44"/>
        <v>0</v>
      </c>
      <c r="N306" s="13">
        <f t="shared" si="47"/>
        <v>4</v>
      </c>
      <c r="O306" s="13">
        <f t="shared" si="45"/>
        <v>4</v>
      </c>
      <c r="R306" s="14">
        <v>32</v>
      </c>
      <c r="S306" s="14">
        <v>2</v>
      </c>
      <c r="T306" s="14">
        <v>0</v>
      </c>
      <c r="U306" s="14">
        <v>2</v>
      </c>
    </row>
    <row r="307" spans="1:21">
      <c r="A307" s="68">
        <v>4</v>
      </c>
      <c r="B307" s="69" t="s">
        <v>18</v>
      </c>
      <c r="C307" s="69" t="s">
        <v>129</v>
      </c>
      <c r="D307" s="61"/>
      <c r="E307" s="61"/>
      <c r="F307" s="61"/>
      <c r="G307" s="61"/>
      <c r="H307" s="61"/>
      <c r="I307" s="61"/>
      <c r="J307" s="61"/>
      <c r="K307" s="123">
        <f t="shared" si="51"/>
        <v>0</v>
      </c>
      <c r="L307" s="13">
        <f t="shared" si="46"/>
        <v>0</v>
      </c>
      <c r="M307" s="13">
        <f t="shared" si="44"/>
        <v>0</v>
      </c>
      <c r="N307" s="13">
        <f t="shared" si="47"/>
        <v>0</v>
      </c>
      <c r="O307" s="13">
        <f t="shared" si="45"/>
        <v>0</v>
      </c>
      <c r="R307" s="14">
        <v>4</v>
      </c>
      <c r="S307" s="14">
        <v>4</v>
      </c>
      <c r="T307" s="14">
        <v>0</v>
      </c>
      <c r="U307" s="14">
        <v>4</v>
      </c>
    </row>
    <row r="308" spans="1:21">
      <c r="A308" s="68">
        <v>5</v>
      </c>
      <c r="B308" s="69" t="s">
        <v>20</v>
      </c>
      <c r="C308" s="69" t="s">
        <v>129</v>
      </c>
      <c r="D308" s="61"/>
      <c r="E308" s="61">
        <v>1</v>
      </c>
      <c r="F308" s="61"/>
      <c r="G308" s="61"/>
      <c r="H308" s="61"/>
      <c r="I308" s="61"/>
      <c r="J308" s="61">
        <v>1</v>
      </c>
      <c r="K308" s="123">
        <f t="shared" si="51"/>
        <v>1</v>
      </c>
      <c r="L308" s="13">
        <f t="shared" si="46"/>
        <v>1</v>
      </c>
      <c r="M308" s="13">
        <f t="shared" si="44"/>
        <v>0</v>
      </c>
      <c r="N308" s="13">
        <f t="shared" si="47"/>
        <v>0</v>
      </c>
      <c r="O308" s="13">
        <f t="shared" si="45"/>
        <v>0</v>
      </c>
      <c r="R308" s="14">
        <v>0</v>
      </c>
      <c r="S308" s="14">
        <v>0</v>
      </c>
      <c r="T308" s="14">
        <v>0</v>
      </c>
      <c r="U308" s="14">
        <v>0</v>
      </c>
    </row>
    <row r="309" spans="1:21">
      <c r="A309" s="68">
        <v>6</v>
      </c>
      <c r="B309" s="69" t="s">
        <v>22</v>
      </c>
      <c r="C309" s="69" t="s">
        <v>129</v>
      </c>
      <c r="D309" s="61"/>
      <c r="E309" s="61"/>
      <c r="F309" s="61"/>
      <c r="G309" s="61"/>
      <c r="H309" s="61"/>
      <c r="I309" s="61"/>
      <c r="J309" s="61"/>
      <c r="K309" s="123">
        <f t="shared" si="51"/>
        <v>0</v>
      </c>
      <c r="L309" s="13">
        <f t="shared" si="46"/>
        <v>0</v>
      </c>
      <c r="M309" s="13">
        <f t="shared" si="44"/>
        <v>0</v>
      </c>
      <c r="N309" s="13">
        <f t="shared" si="47"/>
        <v>0</v>
      </c>
      <c r="O309" s="13">
        <f t="shared" si="45"/>
        <v>0</v>
      </c>
      <c r="R309" s="14">
        <v>0</v>
      </c>
      <c r="S309" s="14">
        <v>0</v>
      </c>
      <c r="T309" s="14">
        <v>0</v>
      </c>
      <c r="U309" s="14">
        <v>0</v>
      </c>
    </row>
    <row r="310" spans="1:21">
      <c r="A310" s="68">
        <v>7</v>
      </c>
      <c r="B310" s="69" t="s">
        <v>23</v>
      </c>
      <c r="C310" s="69" t="s">
        <v>129</v>
      </c>
      <c r="D310" s="61"/>
      <c r="E310" s="61"/>
      <c r="F310" s="61"/>
      <c r="G310" s="61">
        <v>1</v>
      </c>
      <c r="H310" s="61"/>
      <c r="I310" s="61">
        <v>1</v>
      </c>
      <c r="J310" s="61"/>
      <c r="K310" s="123">
        <f t="shared" si="51"/>
        <v>1</v>
      </c>
      <c r="L310" s="13">
        <f t="shared" si="46"/>
        <v>1</v>
      </c>
      <c r="M310" s="13">
        <f t="shared" si="44"/>
        <v>0</v>
      </c>
      <c r="N310" s="13">
        <f t="shared" si="47"/>
        <v>2</v>
      </c>
      <c r="O310" s="13">
        <f t="shared" si="45"/>
        <v>2</v>
      </c>
      <c r="R310" s="14">
        <v>2</v>
      </c>
      <c r="S310" s="14">
        <v>0</v>
      </c>
      <c r="T310" s="14">
        <v>0</v>
      </c>
      <c r="U310" s="14">
        <v>0</v>
      </c>
    </row>
    <row r="311" spans="1:21">
      <c r="A311" s="68">
        <v>8</v>
      </c>
      <c r="B311" s="69" t="s">
        <v>24</v>
      </c>
      <c r="C311" s="69" t="s">
        <v>129</v>
      </c>
      <c r="D311" s="61"/>
      <c r="E311" s="61"/>
      <c r="F311" s="61"/>
      <c r="G311" s="61"/>
      <c r="H311" s="61"/>
      <c r="I311" s="61"/>
      <c r="J311" s="61"/>
      <c r="K311" s="123">
        <f t="shared" si="51"/>
        <v>0</v>
      </c>
      <c r="L311" s="13">
        <f t="shared" si="46"/>
        <v>0</v>
      </c>
      <c r="M311" s="13">
        <f t="shared" si="44"/>
        <v>0</v>
      </c>
      <c r="N311" s="13">
        <f t="shared" si="47"/>
        <v>0</v>
      </c>
      <c r="O311" s="13">
        <f t="shared" si="45"/>
        <v>0</v>
      </c>
      <c r="R311" s="14">
        <v>13</v>
      </c>
      <c r="S311" s="14">
        <v>12</v>
      </c>
      <c r="T311" s="14">
        <v>7</v>
      </c>
      <c r="U311" s="14">
        <v>5</v>
      </c>
    </row>
    <row r="312" spans="1:21">
      <c r="A312" s="68">
        <v>9</v>
      </c>
      <c r="B312" s="69" t="s">
        <v>25</v>
      </c>
      <c r="C312" s="69" t="s">
        <v>129</v>
      </c>
      <c r="D312" s="61"/>
      <c r="E312" s="61"/>
      <c r="F312" s="61"/>
      <c r="G312" s="61"/>
      <c r="H312" s="61"/>
      <c r="I312" s="61"/>
      <c r="J312" s="61"/>
      <c r="K312" s="123">
        <f t="shared" si="51"/>
        <v>0</v>
      </c>
      <c r="L312" s="13">
        <f t="shared" si="46"/>
        <v>0</v>
      </c>
      <c r="M312" s="13">
        <f t="shared" si="44"/>
        <v>0</v>
      </c>
      <c r="N312" s="13">
        <f t="shared" si="47"/>
        <v>0</v>
      </c>
      <c r="O312" s="13">
        <f t="shared" si="45"/>
        <v>0</v>
      </c>
      <c r="R312" s="14">
        <v>1</v>
      </c>
      <c r="S312" s="14">
        <v>0</v>
      </c>
      <c r="T312" s="14">
        <v>0</v>
      </c>
      <c r="U312" s="14">
        <v>0</v>
      </c>
    </row>
    <row r="313" spans="1:21">
      <c r="A313" s="68">
        <v>10</v>
      </c>
      <c r="B313" s="69" t="s">
        <v>26</v>
      </c>
      <c r="C313" s="69" t="s">
        <v>129</v>
      </c>
      <c r="D313" s="61"/>
      <c r="E313" s="61"/>
      <c r="F313" s="61"/>
      <c r="G313" s="61">
        <v>1</v>
      </c>
      <c r="H313" s="61"/>
      <c r="I313" s="61">
        <v>1</v>
      </c>
      <c r="J313" s="61"/>
      <c r="K313" s="123">
        <f t="shared" si="51"/>
        <v>1</v>
      </c>
      <c r="L313" s="13">
        <f t="shared" si="46"/>
        <v>1</v>
      </c>
      <c r="M313" s="13">
        <f t="shared" si="44"/>
        <v>0</v>
      </c>
      <c r="N313" s="13">
        <f t="shared" si="47"/>
        <v>2</v>
      </c>
      <c r="O313" s="13">
        <f t="shared" si="45"/>
        <v>2</v>
      </c>
      <c r="R313" s="14">
        <v>2</v>
      </c>
      <c r="S313" s="14">
        <v>0</v>
      </c>
      <c r="T313" s="14">
        <v>0</v>
      </c>
      <c r="U313" s="14">
        <v>0</v>
      </c>
    </row>
    <row r="314" spans="1:21">
      <c r="A314" s="68">
        <v>11</v>
      </c>
      <c r="B314" s="69" t="s">
        <v>27</v>
      </c>
      <c r="C314" s="69" t="s">
        <v>129</v>
      </c>
      <c r="D314" s="61"/>
      <c r="E314" s="61"/>
      <c r="F314" s="61"/>
      <c r="G314" s="61">
        <v>2</v>
      </c>
      <c r="H314" s="61"/>
      <c r="I314" s="61">
        <v>2</v>
      </c>
      <c r="J314" s="61"/>
      <c r="K314" s="123">
        <f t="shared" si="51"/>
        <v>2</v>
      </c>
      <c r="L314" s="13">
        <f t="shared" si="46"/>
        <v>2</v>
      </c>
      <c r="M314" s="13">
        <f t="shared" si="44"/>
        <v>0</v>
      </c>
      <c r="N314" s="13">
        <f t="shared" si="47"/>
        <v>4</v>
      </c>
      <c r="O314" s="13">
        <f t="shared" si="45"/>
        <v>4</v>
      </c>
      <c r="R314" s="14">
        <v>5</v>
      </c>
      <c r="S314" s="14">
        <v>0</v>
      </c>
      <c r="T314" s="14">
        <v>0</v>
      </c>
      <c r="U314" s="14">
        <v>0</v>
      </c>
    </row>
    <row r="315" spans="1:21">
      <c r="A315" s="68">
        <v>12</v>
      </c>
      <c r="B315" s="69" t="s">
        <v>28</v>
      </c>
      <c r="C315" s="69" t="s">
        <v>129</v>
      </c>
      <c r="D315" s="61"/>
      <c r="E315" s="61"/>
      <c r="F315" s="61"/>
      <c r="G315" s="61"/>
      <c r="H315" s="61"/>
      <c r="I315" s="61"/>
      <c r="J315" s="61"/>
      <c r="K315" s="123">
        <f t="shared" si="51"/>
        <v>0</v>
      </c>
      <c r="L315" s="13">
        <f t="shared" si="46"/>
        <v>0</v>
      </c>
      <c r="M315" s="13">
        <f t="shared" si="44"/>
        <v>0</v>
      </c>
      <c r="N315" s="13">
        <f t="shared" si="47"/>
        <v>0</v>
      </c>
      <c r="O315" s="13">
        <f t="shared" si="45"/>
        <v>0</v>
      </c>
      <c r="R315" s="14">
        <v>0</v>
      </c>
      <c r="S315" s="14">
        <v>0</v>
      </c>
      <c r="T315" s="14">
        <v>0</v>
      </c>
      <c r="U315" s="14">
        <v>0</v>
      </c>
    </row>
    <row r="316" spans="1:21">
      <c r="A316" s="68">
        <v>13</v>
      </c>
      <c r="B316" s="69" t="s">
        <v>29</v>
      </c>
      <c r="C316" s="69" t="s">
        <v>129</v>
      </c>
      <c r="D316" s="61"/>
      <c r="E316" s="61"/>
      <c r="F316" s="61"/>
      <c r="G316" s="61"/>
      <c r="H316" s="61"/>
      <c r="I316" s="61"/>
      <c r="J316" s="61"/>
      <c r="K316" s="123">
        <f t="shared" si="51"/>
        <v>0</v>
      </c>
      <c r="L316" s="13">
        <f t="shared" si="46"/>
        <v>0</v>
      </c>
      <c r="M316" s="13">
        <f t="shared" si="44"/>
        <v>0</v>
      </c>
      <c r="N316" s="13">
        <f t="shared" si="47"/>
        <v>0</v>
      </c>
      <c r="O316" s="13">
        <f t="shared" si="45"/>
        <v>0</v>
      </c>
      <c r="R316" s="14">
        <v>0</v>
      </c>
      <c r="S316" s="14">
        <v>0</v>
      </c>
      <c r="T316" s="14">
        <v>0</v>
      </c>
      <c r="U316" s="14">
        <v>0</v>
      </c>
    </row>
    <row r="317" spans="1:21">
      <c r="A317" s="68">
        <v>14</v>
      </c>
      <c r="B317" s="69" t="s">
        <v>30</v>
      </c>
      <c r="C317" s="69" t="s">
        <v>129</v>
      </c>
      <c r="D317" s="61"/>
      <c r="E317" s="61"/>
      <c r="F317" s="61"/>
      <c r="G317" s="61"/>
      <c r="H317" s="61"/>
      <c r="I317" s="61"/>
      <c r="J317" s="61"/>
      <c r="K317" s="123">
        <f t="shared" si="51"/>
        <v>0</v>
      </c>
      <c r="L317" s="13">
        <f t="shared" si="46"/>
        <v>0</v>
      </c>
      <c r="M317" s="13">
        <f t="shared" si="44"/>
        <v>0</v>
      </c>
      <c r="N317" s="13">
        <f t="shared" si="47"/>
        <v>0</v>
      </c>
      <c r="O317" s="13">
        <f t="shared" si="45"/>
        <v>0</v>
      </c>
      <c r="R317" s="14">
        <v>0</v>
      </c>
      <c r="S317" s="14">
        <v>0</v>
      </c>
      <c r="T317" s="14">
        <v>0</v>
      </c>
      <c r="U317" s="14">
        <v>0</v>
      </c>
    </row>
    <row r="318" spans="1:21">
      <c r="A318" s="68">
        <v>15</v>
      </c>
      <c r="B318" s="69" t="s">
        <v>31</v>
      </c>
      <c r="C318" s="69" t="s">
        <v>129</v>
      </c>
      <c r="D318" s="61"/>
      <c r="E318" s="61"/>
      <c r="F318" s="61"/>
      <c r="G318" s="61"/>
      <c r="H318" s="61"/>
      <c r="I318" s="61"/>
      <c r="J318" s="61"/>
      <c r="K318" s="123">
        <f t="shared" si="51"/>
        <v>0</v>
      </c>
      <c r="L318" s="13">
        <f t="shared" si="46"/>
        <v>0</v>
      </c>
      <c r="M318" s="13">
        <f t="shared" si="44"/>
        <v>0</v>
      </c>
      <c r="N318" s="13">
        <f t="shared" si="47"/>
        <v>0</v>
      </c>
      <c r="O318" s="13">
        <f t="shared" si="45"/>
        <v>0</v>
      </c>
      <c r="R318" s="14">
        <v>2</v>
      </c>
      <c r="S318" s="14">
        <v>0</v>
      </c>
      <c r="T318" s="14">
        <v>0</v>
      </c>
      <c r="U318" s="14">
        <v>0</v>
      </c>
    </row>
    <row r="319" spans="1:21">
      <c r="A319" s="68">
        <v>16</v>
      </c>
      <c r="B319" s="69" t="s">
        <v>32</v>
      </c>
      <c r="C319" s="69" t="s">
        <v>129</v>
      </c>
      <c r="D319" s="61"/>
      <c r="E319" s="61"/>
      <c r="F319" s="61"/>
      <c r="G319" s="61"/>
      <c r="H319" s="61"/>
      <c r="I319" s="61"/>
      <c r="J319" s="61"/>
      <c r="K319" s="123">
        <f t="shared" si="51"/>
        <v>0</v>
      </c>
      <c r="L319" s="13">
        <f t="shared" si="46"/>
        <v>0</v>
      </c>
      <c r="M319" s="13">
        <f t="shared" si="44"/>
        <v>0</v>
      </c>
      <c r="N319" s="13">
        <f t="shared" si="47"/>
        <v>0</v>
      </c>
      <c r="O319" s="13">
        <f t="shared" si="45"/>
        <v>0</v>
      </c>
      <c r="R319" s="14">
        <v>0</v>
      </c>
      <c r="S319" s="14">
        <v>0</v>
      </c>
      <c r="T319" s="14">
        <v>0</v>
      </c>
      <c r="U319" s="14">
        <v>0</v>
      </c>
    </row>
    <row r="320" spans="1:21">
      <c r="A320" s="68">
        <v>17</v>
      </c>
      <c r="B320" s="69" t="s">
        <v>33</v>
      </c>
      <c r="C320" s="69" t="s">
        <v>129</v>
      </c>
      <c r="D320" s="61"/>
      <c r="E320" s="61">
        <v>1</v>
      </c>
      <c r="F320" s="61"/>
      <c r="G320" s="61"/>
      <c r="H320" s="61"/>
      <c r="I320" s="61"/>
      <c r="J320" s="61">
        <v>1</v>
      </c>
      <c r="K320" s="123">
        <f t="shared" si="51"/>
        <v>1</v>
      </c>
      <c r="L320" s="13">
        <f t="shared" si="46"/>
        <v>1</v>
      </c>
      <c r="M320" s="13">
        <f t="shared" si="44"/>
        <v>0</v>
      </c>
      <c r="N320" s="13">
        <f t="shared" si="47"/>
        <v>0</v>
      </c>
      <c r="O320" s="13">
        <f t="shared" si="45"/>
        <v>0</v>
      </c>
      <c r="R320" s="14">
        <v>5</v>
      </c>
      <c r="S320" s="14">
        <v>0</v>
      </c>
      <c r="T320" s="14">
        <v>0</v>
      </c>
      <c r="U320" s="14">
        <v>0</v>
      </c>
    </row>
    <row r="321" spans="1:21">
      <c r="A321" s="68">
        <v>18</v>
      </c>
      <c r="B321" s="69" t="s">
        <v>34</v>
      </c>
      <c r="C321" s="69" t="s">
        <v>129</v>
      </c>
      <c r="D321" s="61"/>
      <c r="E321" s="61"/>
      <c r="F321" s="61"/>
      <c r="G321" s="61"/>
      <c r="H321" s="61"/>
      <c r="I321" s="61"/>
      <c r="J321" s="61"/>
      <c r="K321" s="123">
        <f t="shared" si="51"/>
        <v>0</v>
      </c>
      <c r="L321" s="13">
        <f t="shared" si="46"/>
        <v>0</v>
      </c>
      <c r="M321" s="13">
        <f t="shared" si="44"/>
        <v>0</v>
      </c>
      <c r="N321" s="13">
        <f t="shared" si="47"/>
        <v>0</v>
      </c>
      <c r="O321" s="13">
        <f t="shared" si="45"/>
        <v>0</v>
      </c>
      <c r="R321" s="14">
        <v>6</v>
      </c>
      <c r="S321" s="14">
        <v>0</v>
      </c>
      <c r="T321" s="14">
        <v>0</v>
      </c>
      <c r="U321" s="14">
        <v>0</v>
      </c>
    </row>
    <row r="322" spans="1:21">
      <c r="A322" s="68">
        <v>19</v>
      </c>
      <c r="B322" s="69" t="s">
        <v>35</v>
      </c>
      <c r="C322" s="69" t="s">
        <v>129</v>
      </c>
      <c r="D322" s="61"/>
      <c r="E322" s="61"/>
      <c r="F322" s="61"/>
      <c r="G322" s="61"/>
      <c r="H322" s="61"/>
      <c r="I322" s="61"/>
      <c r="J322" s="61"/>
      <c r="K322" s="123">
        <f t="shared" si="51"/>
        <v>0</v>
      </c>
      <c r="L322" s="13">
        <f t="shared" si="46"/>
        <v>0</v>
      </c>
      <c r="M322" s="13">
        <f t="shared" si="44"/>
        <v>0</v>
      </c>
      <c r="N322" s="13">
        <f t="shared" si="47"/>
        <v>0</v>
      </c>
      <c r="O322" s="13">
        <f t="shared" si="45"/>
        <v>0</v>
      </c>
      <c r="R322" s="14">
        <v>0</v>
      </c>
      <c r="S322" s="14">
        <v>0</v>
      </c>
      <c r="T322" s="14">
        <v>0</v>
      </c>
      <c r="U322" s="14">
        <v>0</v>
      </c>
    </row>
    <row r="323" spans="1:21">
      <c r="A323" s="68">
        <v>20</v>
      </c>
      <c r="B323" s="69" t="s">
        <v>36</v>
      </c>
      <c r="C323" s="69" t="s">
        <v>129</v>
      </c>
      <c r="D323" s="61"/>
      <c r="E323" s="61"/>
      <c r="F323" s="61"/>
      <c r="G323" s="61"/>
      <c r="H323" s="61"/>
      <c r="I323" s="61"/>
      <c r="J323" s="61"/>
      <c r="K323" s="123">
        <f t="shared" si="51"/>
        <v>0</v>
      </c>
      <c r="L323" s="13">
        <f t="shared" si="46"/>
        <v>0</v>
      </c>
      <c r="M323" s="13">
        <f t="shared" si="44"/>
        <v>0</v>
      </c>
      <c r="N323" s="13">
        <f t="shared" si="47"/>
        <v>0</v>
      </c>
      <c r="O323" s="13">
        <f t="shared" si="45"/>
        <v>0</v>
      </c>
      <c r="R323" s="14">
        <v>8</v>
      </c>
      <c r="S323" s="14">
        <v>1</v>
      </c>
      <c r="T323" s="14">
        <v>0</v>
      </c>
      <c r="U323" s="14">
        <v>1</v>
      </c>
    </row>
    <row r="324" spans="1:21">
      <c r="A324" s="68">
        <v>21</v>
      </c>
      <c r="B324" s="69" t="s">
        <v>37</v>
      </c>
      <c r="C324" s="69" t="s">
        <v>129</v>
      </c>
      <c r="D324" s="61"/>
      <c r="E324" s="61"/>
      <c r="F324" s="61"/>
      <c r="G324" s="61"/>
      <c r="H324" s="61"/>
      <c r="I324" s="61"/>
      <c r="J324" s="61"/>
      <c r="K324" s="123">
        <f t="shared" si="51"/>
        <v>0</v>
      </c>
      <c r="L324" s="13">
        <f t="shared" si="46"/>
        <v>0</v>
      </c>
      <c r="M324" s="13">
        <f t="shared" ref="M324:M328" si="52">L324-K324</f>
        <v>0</v>
      </c>
      <c r="N324" s="13">
        <f t="shared" si="47"/>
        <v>0</v>
      </c>
      <c r="O324" s="13">
        <f t="shared" ref="O324:O328" si="53">N324-M324</f>
        <v>0</v>
      </c>
      <c r="R324" s="14">
        <v>3</v>
      </c>
      <c r="S324" s="14">
        <v>1</v>
      </c>
      <c r="T324" s="14">
        <v>0</v>
      </c>
      <c r="U324" s="14">
        <v>1</v>
      </c>
    </row>
    <row r="325" spans="1:21">
      <c r="A325" s="68">
        <v>22</v>
      </c>
      <c r="B325" s="69" t="s">
        <v>38</v>
      </c>
      <c r="C325" s="69" t="s">
        <v>129</v>
      </c>
      <c r="D325" s="61"/>
      <c r="E325" s="61"/>
      <c r="F325" s="61"/>
      <c r="G325" s="61"/>
      <c r="H325" s="61"/>
      <c r="I325" s="61"/>
      <c r="J325" s="61"/>
      <c r="K325" s="123">
        <f t="shared" si="51"/>
        <v>0</v>
      </c>
      <c r="L325" s="13">
        <f t="shared" ref="L325:L328" si="54">D325+E325+F325+G325</f>
        <v>0</v>
      </c>
      <c r="M325" s="13">
        <f t="shared" si="52"/>
        <v>0</v>
      </c>
      <c r="N325" s="13">
        <f t="shared" ref="N325:N328" si="55">F325+G325+H325+I325</f>
        <v>0</v>
      </c>
      <c r="O325" s="13">
        <f t="shared" si="53"/>
        <v>0</v>
      </c>
      <c r="R325" s="14">
        <v>6</v>
      </c>
      <c r="S325" s="14">
        <v>4</v>
      </c>
      <c r="T325" s="14">
        <v>0</v>
      </c>
      <c r="U325" s="14">
        <v>4</v>
      </c>
    </row>
    <row r="326" spans="1:21">
      <c r="A326" s="68">
        <v>23</v>
      </c>
      <c r="B326" s="69" t="s">
        <v>39</v>
      </c>
      <c r="C326" s="69" t="s">
        <v>129</v>
      </c>
      <c r="D326" s="61"/>
      <c r="E326" s="61"/>
      <c r="F326" s="61"/>
      <c r="G326" s="61"/>
      <c r="H326" s="61"/>
      <c r="I326" s="61"/>
      <c r="J326" s="61"/>
      <c r="K326" s="123">
        <f t="shared" si="51"/>
        <v>0</v>
      </c>
      <c r="L326" s="13">
        <f t="shared" si="54"/>
        <v>0</v>
      </c>
      <c r="M326" s="13">
        <f t="shared" si="52"/>
        <v>0</v>
      </c>
      <c r="N326" s="13">
        <f t="shared" si="55"/>
        <v>0</v>
      </c>
      <c r="O326" s="13">
        <f t="shared" si="53"/>
        <v>0</v>
      </c>
      <c r="R326" s="14">
        <v>1</v>
      </c>
      <c r="S326" s="14">
        <v>0</v>
      </c>
      <c r="T326" s="14">
        <v>0</v>
      </c>
      <c r="U326" s="14">
        <v>0</v>
      </c>
    </row>
    <row r="327" spans="1:21">
      <c r="A327" s="68">
        <v>24</v>
      </c>
      <c r="B327" s="69" t="s">
        <v>40</v>
      </c>
      <c r="C327" s="69" t="s">
        <v>129</v>
      </c>
      <c r="D327" s="61"/>
      <c r="E327" s="61"/>
      <c r="F327" s="11"/>
      <c r="G327" s="11">
        <v>1</v>
      </c>
      <c r="H327" s="11"/>
      <c r="I327" s="11">
        <v>1</v>
      </c>
      <c r="J327" s="11"/>
      <c r="K327" s="123">
        <f t="shared" si="51"/>
        <v>1</v>
      </c>
      <c r="L327" s="13">
        <f t="shared" si="54"/>
        <v>1</v>
      </c>
      <c r="M327" s="13">
        <f t="shared" si="52"/>
        <v>0</v>
      </c>
      <c r="N327" s="13">
        <f t="shared" si="55"/>
        <v>2</v>
      </c>
      <c r="O327" s="13">
        <f t="shared" si="53"/>
        <v>2</v>
      </c>
      <c r="R327" s="14">
        <v>3</v>
      </c>
      <c r="S327" s="14">
        <v>1</v>
      </c>
      <c r="T327" s="14">
        <v>0</v>
      </c>
      <c r="U327" s="14">
        <v>1</v>
      </c>
    </row>
    <row r="328" spans="1:21">
      <c r="A328" s="68"/>
      <c r="B328" s="69"/>
      <c r="C328" s="73" t="s">
        <v>129</v>
      </c>
      <c r="D328" s="74">
        <f t="shared" ref="D328:K328" si="56">SUM(D304:D327)</f>
        <v>0</v>
      </c>
      <c r="E328" s="74">
        <f t="shared" si="56"/>
        <v>2</v>
      </c>
      <c r="F328" s="74">
        <f t="shared" si="56"/>
        <v>0</v>
      </c>
      <c r="G328" s="74">
        <f t="shared" si="56"/>
        <v>8</v>
      </c>
      <c r="H328" s="74">
        <f t="shared" si="56"/>
        <v>0</v>
      </c>
      <c r="I328" s="74">
        <f t="shared" si="56"/>
        <v>8</v>
      </c>
      <c r="J328" s="74">
        <f t="shared" si="56"/>
        <v>2</v>
      </c>
      <c r="K328" s="74">
        <f t="shared" si="56"/>
        <v>10</v>
      </c>
      <c r="L328" s="13">
        <f t="shared" si="54"/>
        <v>10</v>
      </c>
      <c r="M328" s="13">
        <f t="shared" si="52"/>
        <v>0</v>
      </c>
      <c r="N328" s="13">
        <f t="shared" si="55"/>
        <v>16</v>
      </c>
      <c r="O328" s="13">
        <f t="shared" si="53"/>
        <v>16</v>
      </c>
      <c r="P328" s="14">
        <v>32</v>
      </c>
      <c r="Q328" s="14">
        <v>11</v>
      </c>
      <c r="R328" s="14">
        <v>98</v>
      </c>
      <c r="S328" s="14">
        <v>25</v>
      </c>
      <c r="T328" s="14">
        <v>7</v>
      </c>
      <c r="U328" s="14">
        <v>18</v>
      </c>
    </row>
    <row r="329" spans="1:21">
      <c r="B329" s="35" t="s">
        <v>130</v>
      </c>
      <c r="C329" s="35"/>
      <c r="D329" s="13" t="s">
        <v>121</v>
      </c>
      <c r="E329" s="13"/>
      <c r="F329" s="13"/>
      <c r="G329" s="13"/>
      <c r="H329" s="13"/>
      <c r="I329" s="13"/>
      <c r="J329" s="13" t="s">
        <v>122</v>
      </c>
      <c r="K329" s="13"/>
    </row>
    <row r="330" spans="1:21">
      <c r="A330" s="35"/>
      <c r="B330" s="35" t="s">
        <v>131</v>
      </c>
      <c r="C330" s="35"/>
      <c r="D330" s="13" t="s">
        <v>123</v>
      </c>
      <c r="E330" s="13"/>
      <c r="F330" s="13"/>
      <c r="G330" s="13"/>
      <c r="H330" s="13"/>
      <c r="I330" s="13"/>
      <c r="J330" s="13" t="s">
        <v>124</v>
      </c>
      <c r="K330" s="13"/>
    </row>
    <row r="331" spans="1:21">
      <c r="A331" s="36"/>
      <c r="B331" s="36"/>
      <c r="K331" s="38"/>
    </row>
    <row r="332" spans="1:21">
      <c r="A332" s="36" t="s">
        <v>131</v>
      </c>
      <c r="B332" s="36"/>
      <c r="C332" s="14" t="s">
        <v>123</v>
      </c>
      <c r="I332" s="14" t="s">
        <v>124</v>
      </c>
    </row>
    <row r="333" spans="1:21">
      <c r="A333" s="14"/>
    </row>
    <row r="334" spans="1:21">
      <c r="A334" s="14"/>
    </row>
    <row r="335" spans="1:21">
      <c r="A335" s="14"/>
    </row>
    <row r="336" spans="1:21">
      <c r="A336" s="14"/>
    </row>
    <row r="337" spans="1:1">
      <c r="A337" s="14"/>
    </row>
    <row r="338" spans="1:1">
      <c r="A338" s="14"/>
    </row>
    <row r="339" spans="1:1">
      <c r="A339" s="14"/>
    </row>
    <row r="340" spans="1:1">
      <c r="A340" s="14"/>
    </row>
    <row r="341" spans="1:1">
      <c r="A341" s="14"/>
    </row>
    <row r="342" spans="1:1">
      <c r="A342" s="14"/>
    </row>
    <row r="343" spans="1:1">
      <c r="A343" s="14"/>
    </row>
    <row r="344" spans="1:1">
      <c r="A344" s="14"/>
    </row>
    <row r="345" spans="1:1">
      <c r="A345" s="14"/>
    </row>
    <row r="346" spans="1:1">
      <c r="A346" s="14"/>
    </row>
    <row r="347" spans="1:1">
      <c r="A347" s="14"/>
    </row>
    <row r="348" spans="1:1">
      <c r="A348" s="14"/>
    </row>
    <row r="349" spans="1:1">
      <c r="A349" s="14"/>
    </row>
    <row r="350" spans="1:1">
      <c r="A350" s="14"/>
    </row>
    <row r="351" spans="1:1">
      <c r="A351" s="14"/>
    </row>
    <row r="352" spans="1:1">
      <c r="A352" s="14"/>
    </row>
    <row r="353" spans="1:1">
      <c r="A353" s="14"/>
    </row>
    <row r="354" spans="1:1">
      <c r="A354" s="14"/>
    </row>
    <row r="355" spans="1:1">
      <c r="A355" s="14"/>
    </row>
    <row r="356" spans="1:1">
      <c r="A356" s="14"/>
    </row>
    <row r="357" spans="1:1">
      <c r="A357" s="14"/>
    </row>
    <row r="358" spans="1:1">
      <c r="A358" s="14"/>
    </row>
    <row r="359" spans="1:1">
      <c r="A359" s="14"/>
    </row>
    <row r="360" spans="1:1">
      <c r="A360" s="14"/>
    </row>
    <row r="361" spans="1:1">
      <c r="A361" s="14"/>
    </row>
    <row r="362" spans="1:1">
      <c r="A362" s="14"/>
    </row>
  </sheetData>
  <mergeCells count="12">
    <mergeCell ref="J2:J3"/>
    <mergeCell ref="K2:K3"/>
    <mergeCell ref="Y2:Y3"/>
    <mergeCell ref="W2:W3"/>
    <mergeCell ref="X2:X3"/>
    <mergeCell ref="H2:H3"/>
    <mergeCell ref="I2:I3"/>
    <mergeCell ref="A2:A3"/>
    <mergeCell ref="B2:B3"/>
    <mergeCell ref="C2:C3"/>
    <mergeCell ref="D2:E2"/>
    <mergeCell ref="F2:G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V433"/>
  <sheetViews>
    <sheetView workbookViewId="0">
      <selection activeCell="Q32" sqref="Q32"/>
    </sheetView>
  </sheetViews>
  <sheetFormatPr defaultColWidth="9.140625" defaultRowHeight="12.75"/>
  <cols>
    <col min="1" max="1" width="3.7109375" style="127" customWidth="1"/>
    <col min="2" max="2" width="34.140625" style="156" customWidth="1"/>
    <col min="3" max="3" width="12" style="156" customWidth="1"/>
    <col min="4" max="7" width="9.7109375" style="127" customWidth="1"/>
    <col min="8" max="8" width="7.5703125" style="127" customWidth="1"/>
    <col min="9" max="10" width="7.28515625" style="127" customWidth="1"/>
    <col min="11" max="11" width="8.5703125" style="127" customWidth="1"/>
    <col min="12" max="12" width="10.140625" style="127" customWidth="1"/>
    <col min="13" max="13" width="3.7109375" style="127" customWidth="1"/>
    <col min="14" max="14" width="25.140625" style="144" customWidth="1"/>
    <col min="15" max="18" width="10.28515625" style="127" customWidth="1"/>
    <col min="19" max="21" width="6.7109375" style="127" customWidth="1"/>
    <col min="22" max="22" width="7.5703125" style="127" customWidth="1"/>
    <col min="23" max="16384" width="9.140625" style="127"/>
  </cols>
  <sheetData>
    <row r="2" spans="1:22">
      <c r="B2" s="128" t="s">
        <v>524</v>
      </c>
      <c r="C2" s="128"/>
      <c r="N2" s="320" t="s">
        <v>525</v>
      </c>
      <c r="O2" s="321"/>
      <c r="P2" s="321"/>
      <c r="Q2" s="321"/>
      <c r="R2" s="321"/>
      <c r="S2" s="321"/>
      <c r="T2" s="321"/>
      <c r="U2" s="321"/>
      <c r="V2" s="321"/>
    </row>
    <row r="3" spans="1:22" ht="42.95" customHeight="1">
      <c r="A3" s="322" t="s">
        <v>0</v>
      </c>
      <c r="B3" s="327" t="s">
        <v>1</v>
      </c>
      <c r="C3" s="318" t="s">
        <v>52</v>
      </c>
      <c r="D3" s="323" t="s">
        <v>3</v>
      </c>
      <c r="E3" s="323"/>
      <c r="F3" s="325" t="s">
        <v>4</v>
      </c>
      <c r="G3" s="326"/>
      <c r="H3" s="318" t="s">
        <v>5</v>
      </c>
      <c r="I3" s="318" t="s">
        <v>6</v>
      </c>
      <c r="J3" s="318" t="s">
        <v>7</v>
      </c>
      <c r="K3" s="318" t="s">
        <v>8</v>
      </c>
      <c r="M3" s="322" t="s">
        <v>53</v>
      </c>
      <c r="N3" s="324" t="s">
        <v>1</v>
      </c>
      <c r="O3" s="323" t="s">
        <v>3</v>
      </c>
      <c r="P3" s="323"/>
      <c r="Q3" s="325" t="s">
        <v>4</v>
      </c>
      <c r="R3" s="326"/>
      <c r="S3" s="318" t="s">
        <v>5</v>
      </c>
      <c r="T3" s="318" t="s">
        <v>6</v>
      </c>
      <c r="U3" s="318" t="s">
        <v>7</v>
      </c>
      <c r="V3" s="318" t="s">
        <v>8</v>
      </c>
    </row>
    <row r="4" spans="1:22" ht="51">
      <c r="A4" s="322"/>
      <c r="B4" s="327"/>
      <c r="C4" s="319"/>
      <c r="D4" s="158" t="s">
        <v>9</v>
      </c>
      <c r="E4" s="158" t="s">
        <v>10</v>
      </c>
      <c r="F4" s="158" t="s">
        <v>9</v>
      </c>
      <c r="G4" s="158" t="s">
        <v>10</v>
      </c>
      <c r="H4" s="319"/>
      <c r="I4" s="319"/>
      <c r="J4" s="319"/>
      <c r="K4" s="319"/>
      <c r="M4" s="322"/>
      <c r="N4" s="324"/>
      <c r="O4" s="158" t="s">
        <v>9</v>
      </c>
      <c r="P4" s="158" t="s">
        <v>10</v>
      </c>
      <c r="Q4" s="158" t="s">
        <v>9</v>
      </c>
      <c r="R4" s="158" t="s">
        <v>10</v>
      </c>
      <c r="S4" s="319"/>
      <c r="T4" s="319"/>
      <c r="U4" s="319"/>
      <c r="V4" s="319"/>
    </row>
    <row r="5" spans="1:22" ht="15">
      <c r="A5" s="129">
        <v>1</v>
      </c>
      <c r="B5" s="130" t="s">
        <v>11</v>
      </c>
      <c r="C5" s="131" t="s">
        <v>60</v>
      </c>
      <c r="D5" s="132">
        <v>0</v>
      </c>
      <c r="E5" s="132">
        <v>0</v>
      </c>
      <c r="F5" s="132">
        <v>0</v>
      </c>
      <c r="G5" s="132">
        <v>1</v>
      </c>
      <c r="H5" s="132">
        <v>0</v>
      </c>
      <c r="I5" s="132">
        <v>1</v>
      </c>
      <c r="J5" s="132">
        <v>0</v>
      </c>
      <c r="K5" s="133">
        <f t="shared" ref="K5:K28" si="0">SUM(H5:J5)</f>
        <v>1</v>
      </c>
      <c r="M5" s="129">
        <v>1</v>
      </c>
      <c r="N5" s="134" t="s">
        <v>11</v>
      </c>
      <c r="O5" s="131">
        <f t="shared" ref="O5:U20" si="1">D5+D30+D55+D80+D105+D130+D155+D180+D205+D230+D256+D281+D306+D331+D356+D382+D407</f>
        <v>0</v>
      </c>
      <c r="P5" s="131">
        <f t="shared" si="1"/>
        <v>0</v>
      </c>
      <c r="Q5" s="131">
        <f t="shared" si="1"/>
        <v>1</v>
      </c>
      <c r="R5" s="131">
        <f t="shared" si="1"/>
        <v>5</v>
      </c>
      <c r="S5" s="131">
        <f t="shared" si="1"/>
        <v>1</v>
      </c>
      <c r="T5" s="131">
        <f t="shared" si="1"/>
        <v>3</v>
      </c>
      <c r="U5" s="131">
        <f t="shared" si="1"/>
        <v>1</v>
      </c>
      <c r="V5" s="133">
        <f>SUM(S5:U5)</f>
        <v>5</v>
      </c>
    </row>
    <row r="6" spans="1:22" ht="15">
      <c r="A6" s="129">
        <v>2</v>
      </c>
      <c r="B6" s="130" t="s">
        <v>13</v>
      </c>
      <c r="C6" s="131" t="s">
        <v>60</v>
      </c>
      <c r="D6" s="132">
        <v>0</v>
      </c>
      <c r="E6" s="132">
        <v>0</v>
      </c>
      <c r="F6" s="132">
        <v>0</v>
      </c>
      <c r="G6" s="132">
        <v>0</v>
      </c>
      <c r="H6" s="132">
        <v>0</v>
      </c>
      <c r="I6" s="132">
        <v>0</v>
      </c>
      <c r="J6" s="132">
        <v>0</v>
      </c>
      <c r="K6" s="133">
        <f t="shared" si="0"/>
        <v>0</v>
      </c>
      <c r="M6" s="129">
        <v>2</v>
      </c>
      <c r="N6" s="134" t="s">
        <v>13</v>
      </c>
      <c r="O6" s="131">
        <f t="shared" si="1"/>
        <v>0</v>
      </c>
      <c r="P6" s="131">
        <f t="shared" si="1"/>
        <v>0</v>
      </c>
      <c r="Q6" s="131">
        <f t="shared" si="1"/>
        <v>0</v>
      </c>
      <c r="R6" s="131">
        <f t="shared" si="1"/>
        <v>0</v>
      </c>
      <c r="S6" s="131">
        <f t="shared" si="1"/>
        <v>0</v>
      </c>
      <c r="T6" s="131">
        <f t="shared" si="1"/>
        <v>0</v>
      </c>
      <c r="U6" s="131">
        <f t="shared" si="1"/>
        <v>0</v>
      </c>
      <c r="V6" s="133">
        <f t="shared" ref="V6:V28" si="2">SUM(S6:U6)</f>
        <v>0</v>
      </c>
    </row>
    <row r="7" spans="1:22" ht="15">
      <c r="A7" s="129">
        <v>3</v>
      </c>
      <c r="B7" s="130" t="s">
        <v>16</v>
      </c>
      <c r="C7" s="131" t="s">
        <v>60</v>
      </c>
      <c r="D7" s="132">
        <v>0</v>
      </c>
      <c r="E7" s="132">
        <v>0</v>
      </c>
      <c r="F7" s="132">
        <v>0</v>
      </c>
      <c r="G7" s="132">
        <v>1</v>
      </c>
      <c r="H7" s="132">
        <v>0</v>
      </c>
      <c r="I7" s="132">
        <v>1</v>
      </c>
      <c r="J7" s="132">
        <v>0</v>
      </c>
      <c r="K7" s="133">
        <f t="shared" si="0"/>
        <v>1</v>
      </c>
      <c r="M7" s="129">
        <v>3</v>
      </c>
      <c r="N7" s="134" t="s">
        <v>16</v>
      </c>
      <c r="O7" s="131">
        <f t="shared" si="1"/>
        <v>0</v>
      </c>
      <c r="P7" s="131">
        <f t="shared" si="1"/>
        <v>2</v>
      </c>
      <c r="Q7" s="131">
        <f t="shared" si="1"/>
        <v>0</v>
      </c>
      <c r="R7" s="131">
        <f t="shared" si="1"/>
        <v>6</v>
      </c>
      <c r="S7" s="131">
        <f t="shared" si="1"/>
        <v>0</v>
      </c>
      <c r="T7" s="131">
        <f t="shared" si="1"/>
        <v>8</v>
      </c>
      <c r="U7" s="131">
        <f t="shared" si="1"/>
        <v>0</v>
      </c>
      <c r="V7" s="133">
        <f t="shared" si="2"/>
        <v>8</v>
      </c>
    </row>
    <row r="8" spans="1:22" ht="15">
      <c r="A8" s="129">
        <v>4</v>
      </c>
      <c r="B8" s="130" t="s">
        <v>18</v>
      </c>
      <c r="C8" s="131" t="s">
        <v>60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2">
        <v>0</v>
      </c>
      <c r="K8" s="133">
        <f t="shared" si="0"/>
        <v>0</v>
      </c>
      <c r="M8" s="129">
        <v>4</v>
      </c>
      <c r="N8" s="134" t="s">
        <v>18</v>
      </c>
      <c r="O8" s="131">
        <f t="shared" si="1"/>
        <v>0</v>
      </c>
      <c r="P8" s="131">
        <f t="shared" si="1"/>
        <v>0</v>
      </c>
      <c r="Q8" s="131">
        <f t="shared" si="1"/>
        <v>0</v>
      </c>
      <c r="R8" s="131">
        <f t="shared" si="1"/>
        <v>0</v>
      </c>
      <c r="S8" s="131">
        <f t="shared" si="1"/>
        <v>0</v>
      </c>
      <c r="T8" s="131">
        <f t="shared" si="1"/>
        <v>0</v>
      </c>
      <c r="U8" s="131">
        <f t="shared" si="1"/>
        <v>0</v>
      </c>
      <c r="V8" s="133">
        <f t="shared" si="2"/>
        <v>0</v>
      </c>
    </row>
    <row r="9" spans="1:22" ht="15">
      <c r="A9" s="129">
        <v>5</v>
      </c>
      <c r="B9" s="130" t="s">
        <v>20</v>
      </c>
      <c r="C9" s="131" t="s">
        <v>60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3">
        <f t="shared" si="0"/>
        <v>0</v>
      </c>
      <c r="M9" s="129">
        <v>5</v>
      </c>
      <c r="N9" s="134" t="s">
        <v>20</v>
      </c>
      <c r="O9" s="131">
        <f t="shared" si="1"/>
        <v>0</v>
      </c>
      <c r="P9" s="131">
        <f t="shared" si="1"/>
        <v>0</v>
      </c>
      <c r="Q9" s="131">
        <f t="shared" si="1"/>
        <v>0</v>
      </c>
      <c r="R9" s="131">
        <f t="shared" si="1"/>
        <v>0</v>
      </c>
      <c r="S9" s="131">
        <f t="shared" si="1"/>
        <v>0</v>
      </c>
      <c r="T9" s="131">
        <f t="shared" si="1"/>
        <v>0</v>
      </c>
      <c r="U9" s="131">
        <f t="shared" si="1"/>
        <v>0</v>
      </c>
      <c r="V9" s="133">
        <f t="shared" si="2"/>
        <v>0</v>
      </c>
    </row>
    <row r="10" spans="1:22" ht="15">
      <c r="A10" s="129">
        <v>6</v>
      </c>
      <c r="B10" s="130" t="s">
        <v>22</v>
      </c>
      <c r="C10" s="131" t="s">
        <v>60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3">
        <f t="shared" si="0"/>
        <v>0</v>
      </c>
      <c r="M10" s="129">
        <v>6</v>
      </c>
      <c r="N10" s="134" t="s">
        <v>22</v>
      </c>
      <c r="O10" s="131">
        <f t="shared" si="1"/>
        <v>0</v>
      </c>
      <c r="P10" s="131">
        <f t="shared" si="1"/>
        <v>0</v>
      </c>
      <c r="Q10" s="131">
        <f t="shared" si="1"/>
        <v>0</v>
      </c>
      <c r="R10" s="131">
        <f t="shared" si="1"/>
        <v>0</v>
      </c>
      <c r="S10" s="131">
        <f t="shared" si="1"/>
        <v>0</v>
      </c>
      <c r="T10" s="131">
        <f t="shared" si="1"/>
        <v>0</v>
      </c>
      <c r="U10" s="131">
        <f t="shared" si="1"/>
        <v>0</v>
      </c>
      <c r="V10" s="133">
        <f t="shared" si="2"/>
        <v>0</v>
      </c>
    </row>
    <row r="11" spans="1:22" ht="15">
      <c r="A11" s="129">
        <v>7</v>
      </c>
      <c r="B11" s="130" t="s">
        <v>23</v>
      </c>
      <c r="C11" s="131" t="s">
        <v>60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3">
        <f t="shared" si="0"/>
        <v>0</v>
      </c>
      <c r="M11" s="129">
        <v>7</v>
      </c>
      <c r="N11" s="134" t="s">
        <v>23</v>
      </c>
      <c r="O11" s="131">
        <f t="shared" si="1"/>
        <v>0</v>
      </c>
      <c r="P11" s="131">
        <f t="shared" si="1"/>
        <v>0</v>
      </c>
      <c r="Q11" s="131">
        <f t="shared" si="1"/>
        <v>0</v>
      </c>
      <c r="R11" s="131">
        <f t="shared" si="1"/>
        <v>1</v>
      </c>
      <c r="S11" s="131">
        <f t="shared" si="1"/>
        <v>0</v>
      </c>
      <c r="T11" s="131">
        <f t="shared" si="1"/>
        <v>1</v>
      </c>
      <c r="U11" s="131">
        <f t="shared" si="1"/>
        <v>0</v>
      </c>
      <c r="V11" s="133">
        <f t="shared" si="2"/>
        <v>1</v>
      </c>
    </row>
    <row r="12" spans="1:22" ht="15">
      <c r="A12" s="129">
        <v>8</v>
      </c>
      <c r="B12" s="130" t="s">
        <v>24</v>
      </c>
      <c r="C12" s="131" t="s">
        <v>60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2">
        <v>0</v>
      </c>
      <c r="J12" s="132">
        <v>0</v>
      </c>
      <c r="K12" s="133">
        <f t="shared" si="0"/>
        <v>0</v>
      </c>
      <c r="M12" s="129">
        <v>8</v>
      </c>
      <c r="N12" s="134" t="s">
        <v>24</v>
      </c>
      <c r="O12" s="131">
        <f t="shared" si="1"/>
        <v>0</v>
      </c>
      <c r="P12" s="131">
        <f t="shared" si="1"/>
        <v>1</v>
      </c>
      <c r="Q12" s="131">
        <f t="shared" si="1"/>
        <v>0</v>
      </c>
      <c r="R12" s="131">
        <f t="shared" si="1"/>
        <v>1</v>
      </c>
      <c r="S12" s="131">
        <f t="shared" si="1"/>
        <v>0</v>
      </c>
      <c r="T12" s="131">
        <f t="shared" si="1"/>
        <v>1</v>
      </c>
      <c r="U12" s="131">
        <f t="shared" si="1"/>
        <v>1</v>
      </c>
      <c r="V12" s="133">
        <f t="shared" si="2"/>
        <v>2</v>
      </c>
    </row>
    <row r="13" spans="1:22" ht="15">
      <c r="A13" s="129">
        <v>9</v>
      </c>
      <c r="B13" s="130" t="s">
        <v>25</v>
      </c>
      <c r="C13" s="131" t="s">
        <v>60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3">
        <f t="shared" si="0"/>
        <v>0</v>
      </c>
      <c r="M13" s="129">
        <v>9</v>
      </c>
      <c r="N13" s="134" t="s">
        <v>25</v>
      </c>
      <c r="O13" s="131">
        <f t="shared" si="1"/>
        <v>0</v>
      </c>
      <c r="P13" s="131">
        <f t="shared" si="1"/>
        <v>0</v>
      </c>
      <c r="Q13" s="131">
        <f t="shared" si="1"/>
        <v>0</v>
      </c>
      <c r="R13" s="131">
        <f t="shared" si="1"/>
        <v>0</v>
      </c>
      <c r="S13" s="131">
        <f t="shared" si="1"/>
        <v>0</v>
      </c>
      <c r="T13" s="131">
        <f t="shared" si="1"/>
        <v>0</v>
      </c>
      <c r="U13" s="131">
        <f t="shared" si="1"/>
        <v>0</v>
      </c>
      <c r="V13" s="133">
        <f t="shared" si="2"/>
        <v>0</v>
      </c>
    </row>
    <row r="14" spans="1:22" ht="15">
      <c r="A14" s="129">
        <v>10</v>
      </c>
      <c r="B14" s="130" t="s">
        <v>26</v>
      </c>
      <c r="C14" s="131" t="s">
        <v>60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  <c r="J14" s="132">
        <v>0</v>
      </c>
      <c r="K14" s="133">
        <f t="shared" si="0"/>
        <v>0</v>
      </c>
      <c r="M14" s="129">
        <v>10</v>
      </c>
      <c r="N14" s="134" t="s">
        <v>26</v>
      </c>
      <c r="O14" s="131">
        <f t="shared" si="1"/>
        <v>0</v>
      </c>
      <c r="P14" s="131">
        <f t="shared" si="1"/>
        <v>0</v>
      </c>
      <c r="Q14" s="131">
        <f t="shared" si="1"/>
        <v>0</v>
      </c>
      <c r="R14" s="131">
        <f t="shared" si="1"/>
        <v>1</v>
      </c>
      <c r="S14" s="131">
        <f t="shared" si="1"/>
        <v>0</v>
      </c>
      <c r="T14" s="131">
        <f t="shared" si="1"/>
        <v>1</v>
      </c>
      <c r="U14" s="131">
        <f t="shared" si="1"/>
        <v>0</v>
      </c>
      <c r="V14" s="133">
        <f t="shared" si="2"/>
        <v>1</v>
      </c>
    </row>
    <row r="15" spans="1:22" ht="15">
      <c r="A15" s="129">
        <v>11</v>
      </c>
      <c r="B15" s="130" t="s">
        <v>27</v>
      </c>
      <c r="C15" s="131" t="s">
        <v>60</v>
      </c>
      <c r="D15" s="132">
        <v>0</v>
      </c>
      <c r="E15" s="132">
        <v>0</v>
      </c>
      <c r="F15" s="132">
        <v>1</v>
      </c>
      <c r="G15" s="132">
        <v>1</v>
      </c>
      <c r="H15" s="132">
        <v>1</v>
      </c>
      <c r="I15" s="132">
        <v>1</v>
      </c>
      <c r="J15" s="132">
        <v>0</v>
      </c>
      <c r="K15" s="133">
        <f t="shared" si="0"/>
        <v>2</v>
      </c>
      <c r="M15" s="129">
        <v>11</v>
      </c>
      <c r="N15" s="134" t="s">
        <v>27</v>
      </c>
      <c r="O15" s="131">
        <f t="shared" si="1"/>
        <v>0</v>
      </c>
      <c r="P15" s="131">
        <f t="shared" si="1"/>
        <v>0</v>
      </c>
      <c r="Q15" s="131">
        <f t="shared" si="1"/>
        <v>4</v>
      </c>
      <c r="R15" s="131">
        <f t="shared" si="1"/>
        <v>4</v>
      </c>
      <c r="S15" s="131">
        <f t="shared" si="1"/>
        <v>4</v>
      </c>
      <c r="T15" s="131">
        <f t="shared" si="1"/>
        <v>4</v>
      </c>
      <c r="U15" s="131">
        <f t="shared" si="1"/>
        <v>0</v>
      </c>
      <c r="V15" s="133">
        <f t="shared" si="2"/>
        <v>8</v>
      </c>
    </row>
    <row r="16" spans="1:22" ht="15">
      <c r="A16" s="129">
        <v>12</v>
      </c>
      <c r="B16" s="130" t="s">
        <v>28</v>
      </c>
      <c r="C16" s="131" t="s">
        <v>60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2">
        <v>0</v>
      </c>
      <c r="J16" s="132">
        <v>0</v>
      </c>
      <c r="K16" s="133">
        <f t="shared" si="0"/>
        <v>0</v>
      </c>
      <c r="M16" s="129">
        <v>12</v>
      </c>
      <c r="N16" s="134" t="s">
        <v>28</v>
      </c>
      <c r="O16" s="131">
        <f t="shared" si="1"/>
        <v>0</v>
      </c>
      <c r="P16" s="131">
        <f t="shared" si="1"/>
        <v>0</v>
      </c>
      <c r="Q16" s="131">
        <f t="shared" si="1"/>
        <v>0</v>
      </c>
      <c r="R16" s="131">
        <f t="shared" si="1"/>
        <v>0</v>
      </c>
      <c r="S16" s="131">
        <f t="shared" si="1"/>
        <v>0</v>
      </c>
      <c r="T16" s="131">
        <f t="shared" si="1"/>
        <v>0</v>
      </c>
      <c r="U16" s="131">
        <f t="shared" si="1"/>
        <v>0</v>
      </c>
      <c r="V16" s="133">
        <f t="shared" si="2"/>
        <v>0</v>
      </c>
    </row>
    <row r="17" spans="1:22" ht="15">
      <c r="A17" s="129">
        <v>13</v>
      </c>
      <c r="B17" s="130" t="s">
        <v>29</v>
      </c>
      <c r="C17" s="131" t="s">
        <v>60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3">
        <f t="shared" si="0"/>
        <v>0</v>
      </c>
      <c r="M17" s="129">
        <v>13</v>
      </c>
      <c r="N17" s="134" t="s">
        <v>29</v>
      </c>
      <c r="O17" s="131">
        <f t="shared" si="1"/>
        <v>0</v>
      </c>
      <c r="P17" s="131">
        <f t="shared" si="1"/>
        <v>0</v>
      </c>
      <c r="Q17" s="131">
        <f t="shared" si="1"/>
        <v>0</v>
      </c>
      <c r="R17" s="131">
        <f t="shared" si="1"/>
        <v>1</v>
      </c>
      <c r="S17" s="131">
        <f t="shared" si="1"/>
        <v>0</v>
      </c>
      <c r="T17" s="131">
        <f t="shared" si="1"/>
        <v>1</v>
      </c>
      <c r="U17" s="131">
        <f t="shared" si="1"/>
        <v>0</v>
      </c>
      <c r="V17" s="133">
        <f t="shared" si="2"/>
        <v>1</v>
      </c>
    </row>
    <row r="18" spans="1:22" ht="15">
      <c r="A18" s="129">
        <v>14</v>
      </c>
      <c r="B18" s="130" t="s">
        <v>30</v>
      </c>
      <c r="C18" s="131" t="s">
        <v>60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3">
        <f t="shared" si="0"/>
        <v>0</v>
      </c>
      <c r="M18" s="129">
        <v>14</v>
      </c>
      <c r="N18" s="134" t="s">
        <v>30</v>
      </c>
      <c r="O18" s="131">
        <f t="shared" si="1"/>
        <v>0</v>
      </c>
      <c r="P18" s="131">
        <f t="shared" si="1"/>
        <v>0</v>
      </c>
      <c r="Q18" s="131">
        <f t="shared" si="1"/>
        <v>0</v>
      </c>
      <c r="R18" s="131">
        <f t="shared" si="1"/>
        <v>0</v>
      </c>
      <c r="S18" s="131">
        <f t="shared" si="1"/>
        <v>0</v>
      </c>
      <c r="T18" s="131">
        <f t="shared" si="1"/>
        <v>0</v>
      </c>
      <c r="U18" s="131">
        <f t="shared" si="1"/>
        <v>0</v>
      </c>
      <c r="V18" s="133">
        <f t="shared" si="2"/>
        <v>0</v>
      </c>
    </row>
    <row r="19" spans="1:22" ht="15">
      <c r="A19" s="129">
        <v>15</v>
      </c>
      <c r="B19" s="130" t="s">
        <v>31</v>
      </c>
      <c r="C19" s="131" t="s">
        <v>60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3">
        <f t="shared" si="0"/>
        <v>0</v>
      </c>
      <c r="M19" s="129">
        <v>15</v>
      </c>
      <c r="N19" s="134" t="s">
        <v>31</v>
      </c>
      <c r="O19" s="131">
        <f t="shared" si="1"/>
        <v>0</v>
      </c>
      <c r="P19" s="131">
        <f t="shared" si="1"/>
        <v>1</v>
      </c>
      <c r="Q19" s="131">
        <f t="shared" si="1"/>
        <v>0</v>
      </c>
      <c r="R19" s="131">
        <f t="shared" si="1"/>
        <v>0</v>
      </c>
      <c r="S19" s="131">
        <f t="shared" si="1"/>
        <v>0</v>
      </c>
      <c r="T19" s="131">
        <f t="shared" si="1"/>
        <v>0</v>
      </c>
      <c r="U19" s="131">
        <f t="shared" si="1"/>
        <v>1</v>
      </c>
      <c r="V19" s="133">
        <f t="shared" si="2"/>
        <v>1</v>
      </c>
    </row>
    <row r="20" spans="1:22" ht="15">
      <c r="A20" s="129">
        <v>16</v>
      </c>
      <c r="B20" s="130" t="s">
        <v>32</v>
      </c>
      <c r="C20" s="131" t="s">
        <v>60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3">
        <f t="shared" si="0"/>
        <v>0</v>
      </c>
      <c r="M20" s="129">
        <v>16</v>
      </c>
      <c r="N20" s="134" t="s">
        <v>32</v>
      </c>
      <c r="O20" s="131">
        <f t="shared" si="1"/>
        <v>0</v>
      </c>
      <c r="P20" s="131">
        <f t="shared" si="1"/>
        <v>0</v>
      </c>
      <c r="Q20" s="131">
        <f t="shared" si="1"/>
        <v>0</v>
      </c>
      <c r="R20" s="131">
        <f t="shared" si="1"/>
        <v>0</v>
      </c>
      <c r="S20" s="131">
        <f t="shared" si="1"/>
        <v>0</v>
      </c>
      <c r="T20" s="131">
        <f t="shared" si="1"/>
        <v>0</v>
      </c>
      <c r="U20" s="131">
        <f t="shared" si="1"/>
        <v>0</v>
      </c>
      <c r="V20" s="133">
        <f t="shared" si="2"/>
        <v>0</v>
      </c>
    </row>
    <row r="21" spans="1:22" ht="15">
      <c r="A21" s="129">
        <v>17</v>
      </c>
      <c r="B21" s="130" t="s">
        <v>33</v>
      </c>
      <c r="C21" s="131" t="s">
        <v>60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3">
        <f t="shared" si="0"/>
        <v>0</v>
      </c>
      <c r="M21" s="129">
        <v>17</v>
      </c>
      <c r="N21" s="134" t="s">
        <v>33</v>
      </c>
      <c r="O21" s="131">
        <f t="shared" ref="O21:U28" si="3">D21+D46+D71+D96+D121+D146+D171+D196+D221+D246+D272+D297+D322+D347+D372+D398+D423</f>
        <v>0</v>
      </c>
      <c r="P21" s="131">
        <f t="shared" si="3"/>
        <v>0</v>
      </c>
      <c r="Q21" s="131">
        <f t="shared" si="3"/>
        <v>0</v>
      </c>
      <c r="R21" s="131">
        <f t="shared" si="3"/>
        <v>4</v>
      </c>
      <c r="S21" s="131">
        <f t="shared" si="3"/>
        <v>0</v>
      </c>
      <c r="T21" s="131">
        <f t="shared" si="3"/>
        <v>4</v>
      </c>
      <c r="U21" s="131">
        <f t="shared" si="3"/>
        <v>0</v>
      </c>
      <c r="V21" s="133">
        <f t="shared" si="2"/>
        <v>4</v>
      </c>
    </row>
    <row r="22" spans="1:22" ht="15">
      <c r="A22" s="129">
        <v>18</v>
      </c>
      <c r="B22" s="130" t="s">
        <v>34</v>
      </c>
      <c r="C22" s="131" t="s">
        <v>60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2">
        <v>0</v>
      </c>
      <c r="J22" s="132">
        <v>0</v>
      </c>
      <c r="K22" s="133">
        <f t="shared" si="0"/>
        <v>0</v>
      </c>
      <c r="M22" s="129">
        <v>18</v>
      </c>
      <c r="N22" s="134" t="s">
        <v>34</v>
      </c>
      <c r="O22" s="131">
        <f t="shared" si="3"/>
        <v>0</v>
      </c>
      <c r="P22" s="131">
        <f t="shared" si="3"/>
        <v>1</v>
      </c>
      <c r="Q22" s="131">
        <f t="shared" si="3"/>
        <v>0</v>
      </c>
      <c r="R22" s="131">
        <f t="shared" si="3"/>
        <v>1</v>
      </c>
      <c r="S22" s="131">
        <f t="shared" si="3"/>
        <v>0</v>
      </c>
      <c r="T22" s="131">
        <f t="shared" si="3"/>
        <v>2</v>
      </c>
      <c r="U22" s="131">
        <f t="shared" si="3"/>
        <v>0</v>
      </c>
      <c r="V22" s="133">
        <f t="shared" si="2"/>
        <v>2</v>
      </c>
    </row>
    <row r="23" spans="1:22" ht="15">
      <c r="A23" s="129">
        <v>19</v>
      </c>
      <c r="B23" s="130" t="s">
        <v>35</v>
      </c>
      <c r="C23" s="131" t="s">
        <v>60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3">
        <f t="shared" si="0"/>
        <v>0</v>
      </c>
      <c r="M23" s="129">
        <v>19</v>
      </c>
      <c r="N23" s="134" t="s">
        <v>35</v>
      </c>
      <c r="O23" s="131">
        <f t="shared" si="3"/>
        <v>0</v>
      </c>
      <c r="P23" s="131">
        <f t="shared" si="3"/>
        <v>0</v>
      </c>
      <c r="Q23" s="131">
        <f t="shared" si="3"/>
        <v>0</v>
      </c>
      <c r="R23" s="131">
        <f t="shared" si="3"/>
        <v>2</v>
      </c>
      <c r="S23" s="131">
        <f t="shared" si="3"/>
        <v>0</v>
      </c>
      <c r="T23" s="131">
        <f t="shared" si="3"/>
        <v>2</v>
      </c>
      <c r="U23" s="131">
        <f t="shared" si="3"/>
        <v>0</v>
      </c>
      <c r="V23" s="133">
        <f t="shared" si="2"/>
        <v>2</v>
      </c>
    </row>
    <row r="24" spans="1:22" ht="15">
      <c r="A24" s="129">
        <v>20</v>
      </c>
      <c r="B24" s="130" t="s">
        <v>36</v>
      </c>
      <c r="C24" s="131" t="s">
        <v>60</v>
      </c>
      <c r="D24" s="132">
        <v>0</v>
      </c>
      <c r="E24" s="132">
        <v>0</v>
      </c>
      <c r="F24" s="132">
        <v>0</v>
      </c>
      <c r="G24" s="132">
        <v>1</v>
      </c>
      <c r="H24" s="132">
        <v>0</v>
      </c>
      <c r="I24" s="132">
        <v>1</v>
      </c>
      <c r="J24" s="132">
        <v>0</v>
      </c>
      <c r="K24" s="133">
        <f t="shared" si="0"/>
        <v>1</v>
      </c>
      <c r="M24" s="129">
        <v>20</v>
      </c>
      <c r="N24" s="134" t="s">
        <v>36</v>
      </c>
      <c r="O24" s="131">
        <f t="shared" si="3"/>
        <v>0</v>
      </c>
      <c r="P24" s="131">
        <f t="shared" si="3"/>
        <v>3</v>
      </c>
      <c r="Q24" s="131">
        <f t="shared" si="3"/>
        <v>0</v>
      </c>
      <c r="R24" s="131">
        <f t="shared" si="3"/>
        <v>5</v>
      </c>
      <c r="S24" s="131">
        <f t="shared" si="3"/>
        <v>0</v>
      </c>
      <c r="T24" s="131">
        <f t="shared" si="3"/>
        <v>3</v>
      </c>
      <c r="U24" s="131">
        <f t="shared" si="3"/>
        <v>4</v>
      </c>
      <c r="V24" s="133">
        <f t="shared" si="2"/>
        <v>7</v>
      </c>
    </row>
    <row r="25" spans="1:22" ht="15">
      <c r="A25" s="129">
        <v>21</v>
      </c>
      <c r="B25" s="130" t="s">
        <v>37</v>
      </c>
      <c r="C25" s="131" t="s">
        <v>60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3">
        <f t="shared" si="0"/>
        <v>0</v>
      </c>
      <c r="M25" s="129">
        <v>21</v>
      </c>
      <c r="N25" s="134" t="s">
        <v>37</v>
      </c>
      <c r="O25" s="131">
        <f t="shared" si="3"/>
        <v>0</v>
      </c>
      <c r="P25" s="131">
        <f t="shared" si="3"/>
        <v>0</v>
      </c>
      <c r="Q25" s="131">
        <f t="shared" si="3"/>
        <v>1</v>
      </c>
      <c r="R25" s="131">
        <f t="shared" si="3"/>
        <v>0</v>
      </c>
      <c r="S25" s="131">
        <f t="shared" si="3"/>
        <v>1</v>
      </c>
      <c r="T25" s="131">
        <f t="shared" si="3"/>
        <v>0</v>
      </c>
      <c r="U25" s="131">
        <f t="shared" si="3"/>
        <v>0</v>
      </c>
      <c r="V25" s="133">
        <f t="shared" si="2"/>
        <v>1</v>
      </c>
    </row>
    <row r="26" spans="1:22" ht="15">
      <c r="A26" s="129">
        <v>22</v>
      </c>
      <c r="B26" s="130" t="s">
        <v>38</v>
      </c>
      <c r="C26" s="131" t="s">
        <v>60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3">
        <f t="shared" si="0"/>
        <v>0</v>
      </c>
      <c r="M26" s="129">
        <v>22</v>
      </c>
      <c r="N26" s="134" t="s">
        <v>38</v>
      </c>
      <c r="O26" s="131">
        <f t="shared" si="3"/>
        <v>0</v>
      </c>
      <c r="P26" s="131">
        <f t="shared" si="3"/>
        <v>0</v>
      </c>
      <c r="Q26" s="131">
        <f t="shared" si="3"/>
        <v>0</v>
      </c>
      <c r="R26" s="131">
        <f t="shared" si="3"/>
        <v>0</v>
      </c>
      <c r="S26" s="131">
        <f t="shared" si="3"/>
        <v>0</v>
      </c>
      <c r="T26" s="131">
        <f t="shared" si="3"/>
        <v>0</v>
      </c>
      <c r="U26" s="131">
        <f t="shared" si="3"/>
        <v>0</v>
      </c>
      <c r="V26" s="133">
        <f t="shared" si="2"/>
        <v>0</v>
      </c>
    </row>
    <row r="27" spans="1:22" ht="15">
      <c r="A27" s="129">
        <v>23</v>
      </c>
      <c r="B27" s="130" t="s">
        <v>39</v>
      </c>
      <c r="C27" s="131" t="s">
        <v>60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3">
        <f t="shared" si="0"/>
        <v>0</v>
      </c>
      <c r="M27" s="129">
        <v>23</v>
      </c>
      <c r="N27" s="134" t="s">
        <v>39</v>
      </c>
      <c r="O27" s="131">
        <f t="shared" si="3"/>
        <v>0</v>
      </c>
      <c r="P27" s="131">
        <f t="shared" si="3"/>
        <v>0</v>
      </c>
      <c r="Q27" s="131">
        <f t="shared" si="3"/>
        <v>0</v>
      </c>
      <c r="R27" s="131">
        <f t="shared" si="3"/>
        <v>0</v>
      </c>
      <c r="S27" s="131">
        <f t="shared" si="3"/>
        <v>0</v>
      </c>
      <c r="T27" s="131">
        <f t="shared" si="3"/>
        <v>0</v>
      </c>
      <c r="U27" s="131">
        <f t="shared" si="3"/>
        <v>0</v>
      </c>
      <c r="V27" s="133">
        <f t="shared" si="2"/>
        <v>0</v>
      </c>
    </row>
    <row r="28" spans="1:22" ht="26.25">
      <c r="A28" s="129">
        <v>24</v>
      </c>
      <c r="B28" s="135" t="s">
        <v>40</v>
      </c>
      <c r="C28" s="131" t="s">
        <v>60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133">
        <f t="shared" si="0"/>
        <v>0</v>
      </c>
      <c r="M28" s="129">
        <v>24</v>
      </c>
      <c r="N28" s="134" t="s">
        <v>40</v>
      </c>
      <c r="O28" s="131">
        <f t="shared" si="3"/>
        <v>0</v>
      </c>
      <c r="P28" s="131">
        <f t="shared" si="3"/>
        <v>0</v>
      </c>
      <c r="Q28" s="131">
        <f t="shared" si="3"/>
        <v>0</v>
      </c>
      <c r="R28" s="131">
        <f t="shared" si="3"/>
        <v>0</v>
      </c>
      <c r="S28" s="131">
        <f t="shared" si="3"/>
        <v>0</v>
      </c>
      <c r="T28" s="131">
        <f t="shared" si="3"/>
        <v>0</v>
      </c>
      <c r="U28" s="131">
        <f t="shared" si="3"/>
        <v>0</v>
      </c>
      <c r="V28" s="133">
        <f t="shared" si="2"/>
        <v>0</v>
      </c>
    </row>
    <row r="29" spans="1:22">
      <c r="A29" s="136"/>
      <c r="B29" s="137" t="s">
        <v>55</v>
      </c>
      <c r="C29" s="137" t="s">
        <v>60</v>
      </c>
      <c r="D29" s="138">
        <f t="shared" ref="D29:K29" si="4">SUM(D5:D28)</f>
        <v>0</v>
      </c>
      <c r="E29" s="138">
        <f t="shared" si="4"/>
        <v>0</v>
      </c>
      <c r="F29" s="138">
        <f t="shared" si="4"/>
        <v>1</v>
      </c>
      <c r="G29" s="138">
        <f t="shared" si="4"/>
        <v>4</v>
      </c>
      <c r="H29" s="138">
        <f t="shared" si="4"/>
        <v>1</v>
      </c>
      <c r="I29" s="138">
        <f t="shared" si="4"/>
        <v>4</v>
      </c>
      <c r="J29" s="138">
        <f t="shared" si="4"/>
        <v>0</v>
      </c>
      <c r="K29" s="138">
        <f t="shared" si="4"/>
        <v>5</v>
      </c>
      <c r="M29" s="136"/>
      <c r="N29" s="139" t="s">
        <v>57</v>
      </c>
      <c r="O29" s="140">
        <f>SUM(O5:O28)</f>
        <v>0</v>
      </c>
      <c r="P29" s="140">
        <f t="shared" ref="P29:V29" si="5">SUM(P5:P28)</f>
        <v>8</v>
      </c>
      <c r="Q29" s="140">
        <f t="shared" si="5"/>
        <v>6</v>
      </c>
      <c r="R29" s="140">
        <f t="shared" si="5"/>
        <v>31</v>
      </c>
      <c r="S29" s="140">
        <f t="shared" si="5"/>
        <v>6</v>
      </c>
      <c r="T29" s="140">
        <f t="shared" si="5"/>
        <v>30</v>
      </c>
      <c r="U29" s="140">
        <f t="shared" si="5"/>
        <v>7</v>
      </c>
      <c r="V29" s="140">
        <f t="shared" si="5"/>
        <v>43</v>
      </c>
    </row>
    <row r="30" spans="1:22">
      <c r="A30" s="129">
        <v>1</v>
      </c>
      <c r="B30" s="130" t="s">
        <v>11</v>
      </c>
      <c r="C30" s="131" t="s">
        <v>61</v>
      </c>
      <c r="D30" s="105"/>
      <c r="E30" s="105"/>
      <c r="F30" s="105"/>
      <c r="G30" s="105"/>
      <c r="H30" s="105"/>
      <c r="I30" s="105"/>
      <c r="J30" s="105"/>
      <c r="K30" s="133">
        <f t="shared" ref="K30:K53" si="6">SUM(H30:J30)</f>
        <v>0</v>
      </c>
      <c r="N30" s="141"/>
      <c r="O30" s="142"/>
      <c r="P30" s="143"/>
    </row>
    <row r="31" spans="1:22">
      <c r="A31" s="129">
        <v>2</v>
      </c>
      <c r="B31" s="130" t="s">
        <v>13</v>
      </c>
      <c r="C31" s="131" t="s">
        <v>61</v>
      </c>
      <c r="D31" s="105"/>
      <c r="E31" s="105"/>
      <c r="F31" s="105"/>
      <c r="G31" s="105"/>
      <c r="H31" s="105"/>
      <c r="I31" s="105"/>
      <c r="J31" s="105"/>
      <c r="K31" s="133">
        <f t="shared" si="6"/>
        <v>0</v>
      </c>
      <c r="N31" s="141"/>
      <c r="O31" s="142"/>
      <c r="P31" s="143"/>
    </row>
    <row r="32" spans="1:22">
      <c r="A32" s="129">
        <v>3</v>
      </c>
      <c r="B32" s="130" t="s">
        <v>16</v>
      </c>
      <c r="C32" s="131" t="s">
        <v>61</v>
      </c>
      <c r="D32" s="105"/>
      <c r="E32" s="105"/>
      <c r="F32" s="105"/>
      <c r="G32" s="105"/>
      <c r="H32" s="105"/>
      <c r="I32" s="105"/>
      <c r="J32" s="105"/>
      <c r="K32" s="133">
        <f t="shared" si="6"/>
        <v>0</v>
      </c>
      <c r="N32" s="141"/>
      <c r="O32" s="142"/>
      <c r="P32" s="142"/>
      <c r="Q32" s="142"/>
      <c r="R32" s="142"/>
      <c r="S32" s="142"/>
      <c r="T32" s="142"/>
      <c r="U32" s="142"/>
      <c r="V32" s="142"/>
    </row>
    <row r="33" spans="1:16">
      <c r="A33" s="129">
        <v>4</v>
      </c>
      <c r="B33" s="130" t="s">
        <v>18</v>
      </c>
      <c r="C33" s="131" t="s">
        <v>61</v>
      </c>
      <c r="D33" s="105"/>
      <c r="E33" s="105"/>
      <c r="F33" s="105"/>
      <c r="G33" s="105"/>
      <c r="H33" s="105"/>
      <c r="I33" s="105"/>
      <c r="J33" s="105"/>
      <c r="K33" s="133">
        <f t="shared" si="6"/>
        <v>0</v>
      </c>
      <c r="N33" s="141"/>
      <c r="O33" s="142"/>
      <c r="P33" s="143"/>
    </row>
    <row r="34" spans="1:16">
      <c r="A34" s="129">
        <v>5</v>
      </c>
      <c r="B34" s="130" t="s">
        <v>20</v>
      </c>
      <c r="C34" s="131" t="s">
        <v>61</v>
      </c>
      <c r="D34" s="105"/>
      <c r="E34" s="105"/>
      <c r="F34" s="105"/>
      <c r="G34" s="105"/>
      <c r="H34" s="105"/>
      <c r="I34" s="105"/>
      <c r="J34" s="105"/>
      <c r="K34" s="133">
        <f t="shared" si="6"/>
        <v>0</v>
      </c>
      <c r="N34" s="141"/>
      <c r="O34" s="142"/>
      <c r="P34" s="143"/>
    </row>
    <row r="35" spans="1:16">
      <c r="A35" s="129">
        <v>6</v>
      </c>
      <c r="B35" s="130" t="s">
        <v>22</v>
      </c>
      <c r="C35" s="131" t="s">
        <v>61</v>
      </c>
      <c r="D35" s="105"/>
      <c r="E35" s="105"/>
      <c r="F35" s="105"/>
      <c r="G35" s="105"/>
      <c r="H35" s="105"/>
      <c r="I35" s="105"/>
      <c r="J35" s="105"/>
      <c r="K35" s="133">
        <f t="shared" si="6"/>
        <v>0</v>
      </c>
      <c r="N35" s="141"/>
      <c r="O35" s="142"/>
      <c r="P35" s="143"/>
    </row>
    <row r="36" spans="1:16">
      <c r="A36" s="129">
        <v>7</v>
      </c>
      <c r="B36" s="130" t="s">
        <v>23</v>
      </c>
      <c r="C36" s="131" t="s">
        <v>61</v>
      </c>
      <c r="D36" s="105"/>
      <c r="E36" s="105"/>
      <c r="F36" s="105"/>
      <c r="G36" s="105"/>
      <c r="H36" s="105"/>
      <c r="I36" s="105"/>
      <c r="J36" s="105"/>
      <c r="K36" s="133">
        <f t="shared" si="6"/>
        <v>0</v>
      </c>
      <c r="N36" s="141"/>
      <c r="O36" s="142"/>
      <c r="P36" s="143"/>
    </row>
    <row r="37" spans="1:16">
      <c r="A37" s="129">
        <v>8</v>
      </c>
      <c r="B37" s="130" t="s">
        <v>24</v>
      </c>
      <c r="C37" s="131" t="s">
        <v>61</v>
      </c>
      <c r="D37" s="105"/>
      <c r="E37" s="105"/>
      <c r="F37" s="105"/>
      <c r="G37" s="105"/>
      <c r="H37" s="105"/>
      <c r="I37" s="105"/>
      <c r="J37" s="105"/>
      <c r="K37" s="133">
        <f t="shared" si="6"/>
        <v>0</v>
      </c>
      <c r="N37" s="141"/>
      <c r="O37" s="142"/>
      <c r="P37" s="143"/>
    </row>
    <row r="38" spans="1:16">
      <c r="A38" s="129">
        <v>9</v>
      </c>
      <c r="B38" s="130" t="s">
        <v>25</v>
      </c>
      <c r="C38" s="131" t="s">
        <v>61</v>
      </c>
      <c r="D38" s="105"/>
      <c r="E38" s="105"/>
      <c r="F38" s="105"/>
      <c r="G38" s="105"/>
      <c r="H38" s="105"/>
      <c r="I38" s="105"/>
      <c r="J38" s="105"/>
      <c r="K38" s="133">
        <f t="shared" si="6"/>
        <v>0</v>
      </c>
      <c r="N38" s="141"/>
      <c r="O38" s="142"/>
      <c r="P38" s="143"/>
    </row>
    <row r="39" spans="1:16">
      <c r="A39" s="129">
        <v>10</v>
      </c>
      <c r="B39" s="130" t="s">
        <v>26</v>
      </c>
      <c r="C39" s="131" t="s">
        <v>61</v>
      </c>
      <c r="D39" s="105"/>
      <c r="E39" s="105"/>
      <c r="F39" s="105"/>
      <c r="G39" s="105"/>
      <c r="H39" s="105"/>
      <c r="I39" s="105"/>
      <c r="J39" s="105"/>
      <c r="K39" s="133">
        <f t="shared" si="6"/>
        <v>0</v>
      </c>
      <c r="N39" s="141"/>
      <c r="O39" s="142"/>
      <c r="P39" s="143"/>
    </row>
    <row r="40" spans="1:16">
      <c r="A40" s="129">
        <v>11</v>
      </c>
      <c r="B40" s="130" t="s">
        <v>27</v>
      </c>
      <c r="C40" s="131" t="s">
        <v>61</v>
      </c>
      <c r="D40" s="105"/>
      <c r="E40" s="105"/>
      <c r="F40" s="105"/>
      <c r="G40" s="105"/>
      <c r="H40" s="105"/>
      <c r="I40" s="105"/>
      <c r="J40" s="105"/>
      <c r="K40" s="133">
        <f t="shared" si="6"/>
        <v>0</v>
      </c>
      <c r="N40" s="141"/>
      <c r="O40" s="142"/>
      <c r="P40" s="143"/>
    </row>
    <row r="41" spans="1:16">
      <c r="A41" s="129">
        <v>12</v>
      </c>
      <c r="B41" s="130" t="s">
        <v>28</v>
      </c>
      <c r="C41" s="131" t="s">
        <v>61</v>
      </c>
      <c r="D41" s="105"/>
      <c r="E41" s="105"/>
      <c r="F41" s="105"/>
      <c r="G41" s="105"/>
      <c r="H41" s="105"/>
      <c r="I41" s="105"/>
      <c r="J41" s="105"/>
      <c r="K41" s="133">
        <f t="shared" si="6"/>
        <v>0</v>
      </c>
      <c r="N41" s="141"/>
      <c r="O41" s="142"/>
      <c r="P41" s="143"/>
    </row>
    <row r="42" spans="1:16">
      <c r="A42" s="129">
        <v>13</v>
      </c>
      <c r="B42" s="130" t="s">
        <v>29</v>
      </c>
      <c r="C42" s="131" t="s">
        <v>61</v>
      </c>
      <c r="D42" s="105"/>
      <c r="E42" s="105"/>
      <c r="F42" s="105"/>
      <c r="G42" s="105"/>
      <c r="H42" s="105"/>
      <c r="I42" s="105"/>
      <c r="J42" s="105"/>
      <c r="K42" s="133">
        <f t="shared" si="6"/>
        <v>0</v>
      </c>
      <c r="N42" s="141"/>
      <c r="O42" s="142"/>
      <c r="P42" s="143"/>
    </row>
    <row r="43" spans="1:16">
      <c r="A43" s="129">
        <v>14</v>
      </c>
      <c r="B43" s="130" t="s">
        <v>30</v>
      </c>
      <c r="C43" s="131" t="s">
        <v>61</v>
      </c>
      <c r="D43" s="105"/>
      <c r="E43" s="105"/>
      <c r="F43" s="105"/>
      <c r="G43" s="105"/>
      <c r="H43" s="105"/>
      <c r="I43" s="105"/>
      <c r="J43" s="105"/>
      <c r="K43" s="133">
        <f t="shared" si="6"/>
        <v>0</v>
      </c>
      <c r="N43" s="141"/>
      <c r="O43" s="142"/>
      <c r="P43" s="143"/>
    </row>
    <row r="44" spans="1:16">
      <c r="A44" s="129">
        <v>15</v>
      </c>
      <c r="B44" s="130" t="s">
        <v>31</v>
      </c>
      <c r="C44" s="131" t="s">
        <v>61</v>
      </c>
      <c r="D44" s="105"/>
      <c r="E44" s="105"/>
      <c r="F44" s="105"/>
      <c r="G44" s="105"/>
      <c r="H44" s="105"/>
      <c r="I44" s="105"/>
      <c r="J44" s="105"/>
      <c r="K44" s="133">
        <f t="shared" si="6"/>
        <v>0</v>
      </c>
      <c r="N44" s="141"/>
      <c r="O44" s="142"/>
      <c r="P44" s="143"/>
    </row>
    <row r="45" spans="1:16">
      <c r="A45" s="129">
        <v>16</v>
      </c>
      <c r="B45" s="130" t="s">
        <v>32</v>
      </c>
      <c r="C45" s="131" t="s">
        <v>61</v>
      </c>
      <c r="D45" s="105"/>
      <c r="E45" s="105"/>
      <c r="F45" s="105"/>
      <c r="G45" s="105"/>
      <c r="H45" s="105"/>
      <c r="I45" s="105"/>
      <c r="J45" s="105"/>
      <c r="K45" s="133">
        <f t="shared" si="6"/>
        <v>0</v>
      </c>
      <c r="N45" s="141"/>
      <c r="O45" s="142"/>
      <c r="P45" s="143"/>
    </row>
    <row r="46" spans="1:16">
      <c r="A46" s="129">
        <v>17</v>
      </c>
      <c r="B46" s="130" t="s">
        <v>33</v>
      </c>
      <c r="C46" s="131" t="s">
        <v>61</v>
      </c>
      <c r="D46" s="105"/>
      <c r="E46" s="105"/>
      <c r="F46" s="105"/>
      <c r="G46" s="105"/>
      <c r="H46" s="105"/>
      <c r="I46" s="105"/>
      <c r="J46" s="105"/>
      <c r="K46" s="133">
        <f t="shared" si="6"/>
        <v>0</v>
      </c>
      <c r="N46" s="141"/>
      <c r="O46" s="142"/>
      <c r="P46" s="143"/>
    </row>
    <row r="47" spans="1:16">
      <c r="A47" s="129">
        <v>18</v>
      </c>
      <c r="B47" s="130" t="s">
        <v>34</v>
      </c>
      <c r="C47" s="131" t="s">
        <v>61</v>
      </c>
      <c r="D47" s="105"/>
      <c r="E47" s="105"/>
      <c r="F47" s="105"/>
      <c r="G47" s="105"/>
      <c r="H47" s="105"/>
      <c r="I47" s="105"/>
      <c r="J47" s="105"/>
      <c r="K47" s="133">
        <f t="shared" si="6"/>
        <v>0</v>
      </c>
      <c r="N47" s="141"/>
      <c r="O47" s="142"/>
      <c r="P47" s="143"/>
    </row>
    <row r="48" spans="1:16">
      <c r="A48" s="129">
        <v>19</v>
      </c>
      <c r="B48" s="130" t="s">
        <v>35</v>
      </c>
      <c r="C48" s="131" t="s">
        <v>61</v>
      </c>
      <c r="D48" s="105"/>
      <c r="E48" s="105"/>
      <c r="F48" s="105"/>
      <c r="G48" s="105"/>
      <c r="H48" s="105"/>
      <c r="I48" s="105"/>
      <c r="J48" s="105"/>
      <c r="K48" s="133">
        <f t="shared" si="6"/>
        <v>0</v>
      </c>
      <c r="N48" s="141"/>
      <c r="O48" s="142"/>
      <c r="P48" s="143"/>
    </row>
    <row r="49" spans="1:21">
      <c r="A49" s="129">
        <v>20</v>
      </c>
      <c r="B49" s="130" t="s">
        <v>36</v>
      </c>
      <c r="C49" s="131" t="s">
        <v>61</v>
      </c>
      <c r="D49" s="105"/>
      <c r="E49" s="105"/>
      <c r="F49" s="105"/>
      <c r="G49" s="105"/>
      <c r="H49" s="105"/>
      <c r="I49" s="105"/>
      <c r="J49" s="105"/>
      <c r="K49" s="133">
        <f t="shared" si="6"/>
        <v>0</v>
      </c>
      <c r="N49" s="141"/>
      <c r="O49" s="142"/>
      <c r="P49" s="143"/>
    </row>
    <row r="50" spans="1:21">
      <c r="A50" s="129">
        <v>21</v>
      </c>
      <c r="B50" s="130" t="s">
        <v>37</v>
      </c>
      <c r="C50" s="131" t="s">
        <v>61</v>
      </c>
      <c r="D50" s="105"/>
      <c r="E50" s="105"/>
      <c r="F50" s="105"/>
      <c r="G50" s="105"/>
      <c r="H50" s="105"/>
      <c r="I50" s="105"/>
      <c r="J50" s="105"/>
      <c r="K50" s="133">
        <f t="shared" si="6"/>
        <v>0</v>
      </c>
      <c r="P50" s="145"/>
    </row>
    <row r="51" spans="1:21">
      <c r="A51" s="129">
        <v>22</v>
      </c>
      <c r="B51" s="130" t="s">
        <v>38</v>
      </c>
      <c r="C51" s="131" t="s">
        <v>61</v>
      </c>
      <c r="D51" s="105"/>
      <c r="E51" s="105"/>
      <c r="F51" s="105"/>
      <c r="G51" s="105"/>
      <c r="H51" s="105"/>
      <c r="I51" s="105"/>
      <c r="J51" s="105"/>
      <c r="K51" s="133">
        <f t="shared" si="6"/>
        <v>0</v>
      </c>
      <c r="P51" s="145"/>
    </row>
    <row r="52" spans="1:21">
      <c r="A52" s="129">
        <v>23</v>
      </c>
      <c r="B52" s="130" t="s">
        <v>39</v>
      </c>
      <c r="C52" s="131" t="s">
        <v>61</v>
      </c>
      <c r="D52" s="105"/>
      <c r="E52" s="105"/>
      <c r="F52" s="105"/>
      <c r="G52" s="105"/>
      <c r="H52" s="105"/>
      <c r="I52" s="105"/>
      <c r="J52" s="105"/>
      <c r="K52" s="133">
        <f t="shared" si="6"/>
        <v>0</v>
      </c>
      <c r="P52" s="145"/>
    </row>
    <row r="53" spans="1:21">
      <c r="A53" s="129">
        <v>24</v>
      </c>
      <c r="B53" s="135" t="s">
        <v>40</v>
      </c>
      <c r="C53" s="131" t="s">
        <v>61</v>
      </c>
      <c r="D53" s="105"/>
      <c r="E53" s="105"/>
      <c r="F53" s="105"/>
      <c r="G53" s="105"/>
      <c r="H53" s="105"/>
      <c r="I53" s="105"/>
      <c r="J53" s="105"/>
      <c r="K53" s="133">
        <f t="shared" si="6"/>
        <v>0</v>
      </c>
      <c r="N53" s="146"/>
    </row>
    <row r="54" spans="1:21">
      <c r="A54" s="136"/>
      <c r="B54" s="137" t="s">
        <v>55</v>
      </c>
      <c r="C54" s="137"/>
      <c r="D54" s="138">
        <f t="shared" ref="D54:K54" si="7">SUM(D30:D53)</f>
        <v>0</v>
      </c>
      <c r="E54" s="138">
        <f t="shared" si="7"/>
        <v>0</v>
      </c>
      <c r="F54" s="138">
        <f t="shared" si="7"/>
        <v>0</v>
      </c>
      <c r="G54" s="138">
        <f t="shared" si="7"/>
        <v>0</v>
      </c>
      <c r="H54" s="138">
        <f t="shared" si="7"/>
        <v>0</v>
      </c>
      <c r="I54" s="138">
        <f t="shared" si="7"/>
        <v>0</v>
      </c>
      <c r="J54" s="138">
        <f t="shared" si="7"/>
        <v>0</v>
      </c>
      <c r="K54" s="138">
        <f t="shared" si="7"/>
        <v>0</v>
      </c>
    </row>
    <row r="55" spans="1:21">
      <c r="A55" s="129">
        <v>1</v>
      </c>
      <c r="B55" s="130" t="s">
        <v>11</v>
      </c>
      <c r="C55" s="131" t="s">
        <v>62</v>
      </c>
      <c r="D55" s="131">
        <v>0</v>
      </c>
      <c r="E55" s="131">
        <v>0</v>
      </c>
      <c r="F55" s="131">
        <v>0</v>
      </c>
      <c r="G55" s="131">
        <v>1</v>
      </c>
      <c r="H55" s="131">
        <v>0</v>
      </c>
      <c r="I55" s="131">
        <v>1</v>
      </c>
      <c r="J55" s="131">
        <v>0</v>
      </c>
      <c r="K55" s="131">
        <f t="shared" ref="K55:K79" si="8">H55+I55+J55</f>
        <v>1</v>
      </c>
    </row>
    <row r="56" spans="1:21">
      <c r="A56" s="129">
        <v>2</v>
      </c>
      <c r="B56" s="130" t="s">
        <v>13</v>
      </c>
      <c r="C56" s="131" t="s">
        <v>62</v>
      </c>
      <c r="D56" s="131">
        <v>0</v>
      </c>
      <c r="E56" s="131">
        <v>0</v>
      </c>
      <c r="F56" s="131">
        <v>0</v>
      </c>
      <c r="G56" s="131">
        <v>0</v>
      </c>
      <c r="H56" s="131">
        <v>0</v>
      </c>
      <c r="I56" s="131">
        <v>0</v>
      </c>
      <c r="J56" s="131">
        <v>0</v>
      </c>
      <c r="K56" s="131">
        <f t="shared" si="8"/>
        <v>0</v>
      </c>
    </row>
    <row r="57" spans="1:21">
      <c r="A57" s="129">
        <v>3</v>
      </c>
      <c r="B57" s="130" t="s">
        <v>16</v>
      </c>
      <c r="C57" s="131" t="s">
        <v>62</v>
      </c>
      <c r="D57" s="131">
        <v>0</v>
      </c>
      <c r="E57" s="131">
        <v>0</v>
      </c>
      <c r="F57" s="131">
        <v>0</v>
      </c>
      <c r="G57" s="131">
        <v>0</v>
      </c>
      <c r="H57" s="131">
        <v>0</v>
      </c>
      <c r="I57" s="131">
        <v>0</v>
      </c>
      <c r="J57" s="131">
        <v>0</v>
      </c>
      <c r="K57" s="131">
        <f t="shared" si="8"/>
        <v>0</v>
      </c>
    </row>
    <row r="58" spans="1:21">
      <c r="A58" s="129">
        <v>4</v>
      </c>
      <c r="B58" s="130" t="s">
        <v>18</v>
      </c>
      <c r="C58" s="131" t="s">
        <v>62</v>
      </c>
      <c r="D58" s="131">
        <v>0</v>
      </c>
      <c r="E58" s="131">
        <v>0</v>
      </c>
      <c r="F58" s="131">
        <v>0</v>
      </c>
      <c r="G58" s="131">
        <v>0</v>
      </c>
      <c r="H58" s="131">
        <v>0</v>
      </c>
      <c r="I58" s="131">
        <v>0</v>
      </c>
      <c r="J58" s="131">
        <v>0</v>
      </c>
      <c r="K58" s="131">
        <f t="shared" si="8"/>
        <v>0</v>
      </c>
      <c r="N58" s="141"/>
      <c r="O58" s="142"/>
      <c r="P58" s="142"/>
      <c r="Q58" s="142"/>
      <c r="R58" s="142"/>
      <c r="S58" s="142"/>
      <c r="T58" s="142"/>
      <c r="U58" s="142"/>
    </row>
    <row r="59" spans="1:21">
      <c r="A59" s="129">
        <v>5</v>
      </c>
      <c r="B59" s="130" t="s">
        <v>20</v>
      </c>
      <c r="C59" s="131" t="s">
        <v>62</v>
      </c>
      <c r="D59" s="131">
        <v>0</v>
      </c>
      <c r="E59" s="131">
        <v>0</v>
      </c>
      <c r="F59" s="131">
        <v>0</v>
      </c>
      <c r="G59" s="131">
        <v>0</v>
      </c>
      <c r="H59" s="131">
        <v>0</v>
      </c>
      <c r="I59" s="131">
        <v>0</v>
      </c>
      <c r="J59" s="131">
        <v>0</v>
      </c>
      <c r="K59" s="131">
        <f t="shared" si="8"/>
        <v>0</v>
      </c>
      <c r="N59" s="141"/>
      <c r="O59" s="142"/>
      <c r="P59" s="142"/>
      <c r="Q59" s="142"/>
      <c r="R59" s="142"/>
      <c r="S59" s="142"/>
      <c r="T59" s="142"/>
      <c r="U59" s="142"/>
    </row>
    <row r="60" spans="1:21">
      <c r="A60" s="129">
        <v>6</v>
      </c>
      <c r="B60" s="130" t="s">
        <v>22</v>
      </c>
      <c r="C60" s="131" t="s">
        <v>62</v>
      </c>
      <c r="D60" s="131">
        <v>0</v>
      </c>
      <c r="E60" s="131">
        <v>0</v>
      </c>
      <c r="F60" s="131">
        <v>0</v>
      </c>
      <c r="G60" s="131">
        <v>0</v>
      </c>
      <c r="H60" s="131">
        <v>0</v>
      </c>
      <c r="I60" s="131">
        <v>0</v>
      </c>
      <c r="J60" s="131">
        <v>0</v>
      </c>
      <c r="K60" s="131">
        <f t="shared" si="8"/>
        <v>0</v>
      </c>
      <c r="N60" s="141"/>
      <c r="O60" s="142"/>
      <c r="P60" s="142"/>
      <c r="Q60" s="142"/>
      <c r="R60" s="142"/>
      <c r="S60" s="142"/>
      <c r="T60" s="142"/>
      <c r="U60" s="142"/>
    </row>
    <row r="61" spans="1:21">
      <c r="A61" s="129">
        <v>7</v>
      </c>
      <c r="B61" s="130" t="s">
        <v>23</v>
      </c>
      <c r="C61" s="131" t="s">
        <v>62</v>
      </c>
      <c r="D61" s="131">
        <v>0</v>
      </c>
      <c r="E61" s="131">
        <v>0</v>
      </c>
      <c r="F61" s="131">
        <v>0</v>
      </c>
      <c r="G61" s="131">
        <v>0</v>
      </c>
      <c r="H61" s="131">
        <v>0</v>
      </c>
      <c r="I61" s="131">
        <v>0</v>
      </c>
      <c r="J61" s="131">
        <v>0</v>
      </c>
      <c r="K61" s="131">
        <f t="shared" si="8"/>
        <v>0</v>
      </c>
      <c r="N61" s="141"/>
      <c r="O61" s="142"/>
      <c r="P61" s="142"/>
      <c r="Q61" s="142"/>
      <c r="R61" s="142"/>
      <c r="S61" s="142"/>
      <c r="T61" s="142"/>
      <c r="U61" s="142"/>
    </row>
    <row r="62" spans="1:21">
      <c r="A62" s="129">
        <v>8</v>
      </c>
      <c r="B62" s="130" t="s">
        <v>24</v>
      </c>
      <c r="C62" s="131" t="s">
        <v>62</v>
      </c>
      <c r="D62" s="131">
        <v>0</v>
      </c>
      <c r="E62" s="131">
        <v>0</v>
      </c>
      <c r="F62" s="131">
        <v>0</v>
      </c>
      <c r="G62" s="131">
        <v>0</v>
      </c>
      <c r="H62" s="131">
        <v>0</v>
      </c>
      <c r="I62" s="131">
        <v>0</v>
      </c>
      <c r="J62" s="131">
        <v>0</v>
      </c>
      <c r="K62" s="131">
        <f t="shared" si="8"/>
        <v>0</v>
      </c>
      <c r="N62" s="141"/>
      <c r="O62" s="142"/>
      <c r="P62" s="142"/>
      <c r="Q62" s="142"/>
      <c r="R62" s="142"/>
      <c r="S62" s="142"/>
      <c r="T62" s="142"/>
      <c r="U62" s="142"/>
    </row>
    <row r="63" spans="1:21">
      <c r="A63" s="129">
        <v>9</v>
      </c>
      <c r="B63" s="130" t="s">
        <v>25</v>
      </c>
      <c r="C63" s="131" t="s">
        <v>62</v>
      </c>
      <c r="D63" s="131">
        <v>0</v>
      </c>
      <c r="E63" s="131">
        <v>0</v>
      </c>
      <c r="F63" s="131">
        <v>0</v>
      </c>
      <c r="G63" s="131">
        <v>0</v>
      </c>
      <c r="H63" s="131">
        <v>0</v>
      </c>
      <c r="I63" s="131">
        <v>0</v>
      </c>
      <c r="J63" s="131">
        <v>0</v>
      </c>
      <c r="K63" s="131">
        <f t="shared" si="8"/>
        <v>0</v>
      </c>
      <c r="N63" s="141"/>
      <c r="O63" s="142"/>
      <c r="P63" s="142"/>
      <c r="Q63" s="142"/>
      <c r="R63" s="142"/>
      <c r="S63" s="142"/>
      <c r="T63" s="142"/>
      <c r="U63" s="142"/>
    </row>
    <row r="64" spans="1:21">
      <c r="A64" s="129">
        <v>10</v>
      </c>
      <c r="B64" s="130" t="s">
        <v>26</v>
      </c>
      <c r="C64" s="131" t="s">
        <v>62</v>
      </c>
      <c r="D64" s="131">
        <v>0</v>
      </c>
      <c r="E64" s="131">
        <v>0</v>
      </c>
      <c r="F64" s="131">
        <v>0</v>
      </c>
      <c r="G64" s="131">
        <v>0</v>
      </c>
      <c r="H64" s="131">
        <v>0</v>
      </c>
      <c r="I64" s="131">
        <v>0</v>
      </c>
      <c r="J64" s="131">
        <v>0</v>
      </c>
      <c r="K64" s="131">
        <f t="shared" si="8"/>
        <v>0</v>
      </c>
      <c r="N64" s="141"/>
      <c r="O64" s="142"/>
      <c r="P64" s="142"/>
      <c r="Q64" s="142"/>
      <c r="R64" s="142"/>
      <c r="S64" s="142"/>
      <c r="T64" s="142"/>
      <c r="U64" s="142"/>
    </row>
    <row r="65" spans="1:22">
      <c r="A65" s="129">
        <v>11</v>
      </c>
      <c r="B65" s="130" t="s">
        <v>27</v>
      </c>
      <c r="C65" s="131" t="s">
        <v>62</v>
      </c>
      <c r="D65" s="131">
        <v>0</v>
      </c>
      <c r="E65" s="131">
        <v>0</v>
      </c>
      <c r="F65" s="131">
        <v>0</v>
      </c>
      <c r="G65" s="131">
        <v>0</v>
      </c>
      <c r="H65" s="131">
        <v>0</v>
      </c>
      <c r="I65" s="131">
        <v>0</v>
      </c>
      <c r="J65" s="131">
        <v>0</v>
      </c>
      <c r="K65" s="131">
        <f t="shared" si="8"/>
        <v>0</v>
      </c>
      <c r="N65" s="141"/>
      <c r="O65" s="142"/>
      <c r="P65" s="142"/>
      <c r="Q65" s="142"/>
      <c r="R65" s="142"/>
      <c r="S65" s="142"/>
      <c r="T65" s="142"/>
      <c r="U65" s="142"/>
    </row>
    <row r="66" spans="1:22">
      <c r="A66" s="129">
        <v>12</v>
      </c>
      <c r="B66" s="130" t="s">
        <v>28</v>
      </c>
      <c r="C66" s="131" t="s">
        <v>62</v>
      </c>
      <c r="D66" s="131">
        <v>0</v>
      </c>
      <c r="E66" s="131">
        <v>0</v>
      </c>
      <c r="F66" s="131">
        <v>0</v>
      </c>
      <c r="G66" s="131">
        <v>0</v>
      </c>
      <c r="H66" s="131">
        <v>0</v>
      </c>
      <c r="I66" s="131">
        <v>0</v>
      </c>
      <c r="J66" s="131">
        <v>0</v>
      </c>
      <c r="K66" s="131">
        <f t="shared" si="8"/>
        <v>0</v>
      </c>
      <c r="N66" s="141"/>
      <c r="O66" s="142"/>
      <c r="P66" s="142"/>
      <c r="Q66" s="142"/>
      <c r="R66" s="142"/>
      <c r="S66" s="142"/>
      <c r="T66" s="142"/>
      <c r="U66" s="142"/>
    </row>
    <row r="67" spans="1:22">
      <c r="A67" s="129">
        <v>13</v>
      </c>
      <c r="B67" s="130" t="s">
        <v>29</v>
      </c>
      <c r="C67" s="131" t="s">
        <v>62</v>
      </c>
      <c r="D67" s="131">
        <v>0</v>
      </c>
      <c r="E67" s="131">
        <v>0</v>
      </c>
      <c r="F67" s="131">
        <v>0</v>
      </c>
      <c r="G67" s="131">
        <v>0</v>
      </c>
      <c r="H67" s="131">
        <v>0</v>
      </c>
      <c r="I67" s="131">
        <v>0</v>
      </c>
      <c r="J67" s="131">
        <v>0</v>
      </c>
      <c r="K67" s="131">
        <f t="shared" si="8"/>
        <v>0</v>
      </c>
      <c r="N67" s="141"/>
      <c r="O67" s="142"/>
      <c r="P67" s="142"/>
      <c r="Q67" s="142"/>
      <c r="R67" s="142"/>
      <c r="S67" s="142"/>
      <c r="T67" s="142"/>
      <c r="U67" s="142"/>
    </row>
    <row r="68" spans="1:22">
      <c r="A68" s="129">
        <v>14</v>
      </c>
      <c r="B68" s="130" t="s">
        <v>30</v>
      </c>
      <c r="C68" s="131" t="s">
        <v>62</v>
      </c>
      <c r="D68" s="131">
        <v>0</v>
      </c>
      <c r="E68" s="131">
        <v>0</v>
      </c>
      <c r="F68" s="131">
        <v>0</v>
      </c>
      <c r="G68" s="131">
        <v>0</v>
      </c>
      <c r="H68" s="131">
        <v>0</v>
      </c>
      <c r="I68" s="131">
        <v>0</v>
      </c>
      <c r="J68" s="131">
        <v>0</v>
      </c>
      <c r="K68" s="131">
        <f t="shared" si="8"/>
        <v>0</v>
      </c>
      <c r="N68" s="141"/>
      <c r="O68" s="142"/>
      <c r="P68" s="142"/>
      <c r="Q68" s="142"/>
      <c r="R68" s="142"/>
      <c r="S68" s="142"/>
      <c r="T68" s="142"/>
      <c r="U68" s="142"/>
    </row>
    <row r="69" spans="1:22">
      <c r="A69" s="129">
        <v>15</v>
      </c>
      <c r="B69" s="130" t="s">
        <v>31</v>
      </c>
      <c r="C69" s="131" t="s">
        <v>62</v>
      </c>
      <c r="D69" s="131">
        <v>0</v>
      </c>
      <c r="E69" s="131">
        <v>0</v>
      </c>
      <c r="F69" s="131">
        <v>0</v>
      </c>
      <c r="G69" s="131">
        <v>0</v>
      </c>
      <c r="H69" s="131">
        <v>0</v>
      </c>
      <c r="I69" s="131">
        <v>0</v>
      </c>
      <c r="J69" s="131">
        <v>0</v>
      </c>
      <c r="K69" s="131">
        <f t="shared" si="8"/>
        <v>0</v>
      </c>
      <c r="N69" s="141"/>
      <c r="O69" s="142"/>
      <c r="P69" s="142"/>
      <c r="Q69" s="142"/>
      <c r="R69" s="142"/>
      <c r="S69" s="142"/>
      <c r="T69" s="142"/>
      <c r="U69" s="142"/>
    </row>
    <row r="70" spans="1:22">
      <c r="A70" s="129">
        <v>16</v>
      </c>
      <c r="B70" s="130" t="s">
        <v>32</v>
      </c>
      <c r="C70" s="131" t="s">
        <v>62</v>
      </c>
      <c r="D70" s="131">
        <v>0</v>
      </c>
      <c r="E70" s="131">
        <v>0</v>
      </c>
      <c r="F70" s="131">
        <v>0</v>
      </c>
      <c r="G70" s="131">
        <v>0</v>
      </c>
      <c r="H70" s="131">
        <v>0</v>
      </c>
      <c r="I70" s="131">
        <v>0</v>
      </c>
      <c r="J70" s="131">
        <v>0</v>
      </c>
      <c r="K70" s="131">
        <f t="shared" si="8"/>
        <v>0</v>
      </c>
      <c r="N70" s="141"/>
      <c r="O70" s="142"/>
      <c r="P70" s="142"/>
      <c r="Q70" s="142"/>
      <c r="R70" s="142"/>
      <c r="S70" s="142"/>
      <c r="T70" s="142"/>
      <c r="U70" s="142"/>
    </row>
    <row r="71" spans="1:22">
      <c r="A71" s="129">
        <v>17</v>
      </c>
      <c r="B71" s="130" t="s">
        <v>33</v>
      </c>
      <c r="C71" s="131" t="s">
        <v>62</v>
      </c>
      <c r="D71" s="131">
        <v>0</v>
      </c>
      <c r="E71" s="131">
        <v>0</v>
      </c>
      <c r="F71" s="131">
        <v>0</v>
      </c>
      <c r="G71" s="131">
        <v>0</v>
      </c>
      <c r="H71" s="131">
        <v>0</v>
      </c>
      <c r="I71" s="131">
        <v>0</v>
      </c>
      <c r="J71" s="131">
        <v>0</v>
      </c>
      <c r="K71" s="131">
        <f t="shared" si="8"/>
        <v>0</v>
      </c>
      <c r="N71" s="141"/>
      <c r="O71" s="142"/>
      <c r="P71" s="142"/>
      <c r="Q71" s="142"/>
      <c r="R71" s="142"/>
      <c r="S71" s="142"/>
      <c r="T71" s="142"/>
      <c r="U71" s="142"/>
    </row>
    <row r="72" spans="1:22">
      <c r="A72" s="129">
        <v>18</v>
      </c>
      <c r="B72" s="130" t="s">
        <v>34</v>
      </c>
      <c r="C72" s="131" t="s">
        <v>62</v>
      </c>
      <c r="D72" s="131">
        <v>0</v>
      </c>
      <c r="E72" s="131">
        <v>0</v>
      </c>
      <c r="F72" s="131">
        <v>0</v>
      </c>
      <c r="G72" s="131">
        <v>0</v>
      </c>
      <c r="H72" s="131">
        <v>0</v>
      </c>
      <c r="I72" s="131">
        <v>0</v>
      </c>
      <c r="J72" s="131">
        <v>0</v>
      </c>
      <c r="K72" s="131">
        <f t="shared" si="8"/>
        <v>0</v>
      </c>
      <c r="N72" s="141"/>
      <c r="O72" s="142"/>
      <c r="P72" s="142"/>
      <c r="Q72" s="142"/>
      <c r="R72" s="142"/>
      <c r="S72" s="142"/>
      <c r="T72" s="142"/>
      <c r="U72" s="142"/>
    </row>
    <row r="73" spans="1:22">
      <c r="A73" s="129">
        <v>19</v>
      </c>
      <c r="B73" s="130" t="s">
        <v>35</v>
      </c>
      <c r="C73" s="131" t="s">
        <v>62</v>
      </c>
      <c r="D73" s="131">
        <v>0</v>
      </c>
      <c r="E73" s="131">
        <v>0</v>
      </c>
      <c r="F73" s="131">
        <v>0</v>
      </c>
      <c r="G73" s="131">
        <v>0</v>
      </c>
      <c r="H73" s="131">
        <v>0</v>
      </c>
      <c r="I73" s="131">
        <v>0</v>
      </c>
      <c r="J73" s="131">
        <v>0</v>
      </c>
      <c r="K73" s="131">
        <f t="shared" si="8"/>
        <v>0</v>
      </c>
      <c r="N73" s="141"/>
      <c r="O73" s="142"/>
      <c r="P73" s="142"/>
      <c r="Q73" s="142"/>
      <c r="R73" s="142"/>
      <c r="S73" s="142"/>
      <c r="T73" s="142"/>
      <c r="U73" s="142"/>
    </row>
    <row r="74" spans="1:22">
      <c r="A74" s="129">
        <v>20</v>
      </c>
      <c r="B74" s="130" t="s">
        <v>36</v>
      </c>
      <c r="C74" s="131" t="s">
        <v>62</v>
      </c>
      <c r="D74" s="131">
        <v>0</v>
      </c>
      <c r="E74" s="131">
        <v>0</v>
      </c>
      <c r="F74" s="131">
        <v>0</v>
      </c>
      <c r="G74" s="131">
        <v>0</v>
      </c>
      <c r="H74" s="131">
        <v>0</v>
      </c>
      <c r="I74" s="131">
        <v>0</v>
      </c>
      <c r="J74" s="131">
        <v>0</v>
      </c>
      <c r="K74" s="131">
        <f t="shared" si="8"/>
        <v>0</v>
      </c>
      <c r="N74" s="141"/>
      <c r="O74" s="142"/>
      <c r="P74" s="142"/>
      <c r="Q74" s="142"/>
      <c r="R74" s="142"/>
      <c r="S74" s="142"/>
      <c r="T74" s="142"/>
      <c r="U74" s="142"/>
    </row>
    <row r="75" spans="1:22">
      <c r="A75" s="129">
        <v>21</v>
      </c>
      <c r="B75" s="130" t="s">
        <v>37</v>
      </c>
      <c r="C75" s="131" t="s">
        <v>62</v>
      </c>
      <c r="D75" s="131">
        <v>0</v>
      </c>
      <c r="E75" s="131">
        <v>0</v>
      </c>
      <c r="F75" s="131">
        <v>0</v>
      </c>
      <c r="G75" s="131">
        <v>0</v>
      </c>
      <c r="H75" s="131">
        <v>0</v>
      </c>
      <c r="I75" s="131">
        <v>0</v>
      </c>
      <c r="J75" s="131">
        <v>0</v>
      </c>
      <c r="K75" s="131">
        <f t="shared" si="8"/>
        <v>0</v>
      </c>
      <c r="N75" s="141"/>
      <c r="O75" s="142"/>
      <c r="P75" s="142"/>
      <c r="Q75" s="142"/>
      <c r="R75" s="142"/>
      <c r="S75" s="142"/>
      <c r="T75" s="142"/>
      <c r="U75" s="142"/>
    </row>
    <row r="76" spans="1:22">
      <c r="A76" s="129">
        <v>22</v>
      </c>
      <c r="B76" s="130" t="s">
        <v>38</v>
      </c>
      <c r="C76" s="131" t="s">
        <v>62</v>
      </c>
      <c r="D76" s="131">
        <v>0</v>
      </c>
      <c r="E76" s="131">
        <v>0</v>
      </c>
      <c r="F76" s="131">
        <v>0</v>
      </c>
      <c r="G76" s="131">
        <v>0</v>
      </c>
      <c r="H76" s="131">
        <v>0</v>
      </c>
      <c r="I76" s="131">
        <v>0</v>
      </c>
      <c r="J76" s="131">
        <v>0</v>
      </c>
      <c r="K76" s="131">
        <f t="shared" si="8"/>
        <v>0</v>
      </c>
      <c r="N76" s="141"/>
      <c r="O76" s="142"/>
      <c r="P76" s="142"/>
      <c r="Q76" s="142"/>
      <c r="R76" s="142"/>
      <c r="S76" s="142"/>
      <c r="T76" s="142"/>
      <c r="U76" s="142"/>
    </row>
    <row r="77" spans="1:22">
      <c r="A77" s="129">
        <v>23</v>
      </c>
      <c r="B77" s="130" t="s">
        <v>39</v>
      </c>
      <c r="C77" s="131" t="s">
        <v>62</v>
      </c>
      <c r="D77" s="131">
        <v>0</v>
      </c>
      <c r="E77" s="131">
        <v>0</v>
      </c>
      <c r="F77" s="131">
        <v>0</v>
      </c>
      <c r="G77" s="131">
        <v>0</v>
      </c>
      <c r="H77" s="131">
        <v>0</v>
      </c>
      <c r="I77" s="131">
        <v>0</v>
      </c>
      <c r="J77" s="131">
        <v>0</v>
      </c>
      <c r="K77" s="131">
        <f t="shared" si="8"/>
        <v>0</v>
      </c>
      <c r="N77" s="141"/>
      <c r="O77" s="142"/>
      <c r="P77" s="142"/>
      <c r="Q77" s="142"/>
      <c r="R77" s="142"/>
      <c r="S77" s="142"/>
      <c r="T77" s="142"/>
      <c r="U77" s="142"/>
    </row>
    <row r="78" spans="1:22">
      <c r="A78" s="129">
        <v>24</v>
      </c>
      <c r="B78" s="135" t="s">
        <v>40</v>
      </c>
      <c r="C78" s="131" t="s">
        <v>62</v>
      </c>
      <c r="D78" s="131">
        <v>0</v>
      </c>
      <c r="E78" s="131">
        <v>0</v>
      </c>
      <c r="F78" s="147"/>
      <c r="G78" s="131">
        <v>0</v>
      </c>
      <c r="H78" s="131">
        <v>0</v>
      </c>
      <c r="I78" s="131">
        <v>0</v>
      </c>
      <c r="J78" s="147">
        <v>0</v>
      </c>
      <c r="K78" s="131">
        <f t="shared" si="8"/>
        <v>0</v>
      </c>
      <c r="M78" s="159"/>
      <c r="N78" s="146"/>
      <c r="O78" s="159"/>
      <c r="P78" s="159"/>
      <c r="Q78" s="159"/>
      <c r="R78" s="159"/>
      <c r="S78" s="159"/>
      <c r="T78" s="159"/>
      <c r="U78" s="159"/>
      <c r="V78" s="159"/>
    </row>
    <row r="79" spans="1:22">
      <c r="A79" s="136"/>
      <c r="B79" s="137" t="s">
        <v>55</v>
      </c>
      <c r="C79" s="137"/>
      <c r="D79" s="138">
        <f t="shared" ref="D79:J79" si="9">SUM(D55:D78)</f>
        <v>0</v>
      </c>
      <c r="E79" s="138">
        <f t="shared" si="9"/>
        <v>0</v>
      </c>
      <c r="F79" s="138">
        <f t="shared" si="9"/>
        <v>0</v>
      </c>
      <c r="G79" s="138">
        <f t="shared" si="9"/>
        <v>1</v>
      </c>
      <c r="H79" s="138">
        <f t="shared" si="9"/>
        <v>0</v>
      </c>
      <c r="I79" s="138">
        <f t="shared" si="9"/>
        <v>1</v>
      </c>
      <c r="J79" s="138">
        <f t="shared" si="9"/>
        <v>0</v>
      </c>
      <c r="K79" s="138">
        <f t="shared" si="8"/>
        <v>1</v>
      </c>
      <c r="P79" s="145"/>
    </row>
    <row r="80" spans="1:22">
      <c r="A80" s="148">
        <v>1</v>
      </c>
      <c r="B80" s="148" t="s">
        <v>11</v>
      </c>
      <c r="C80" s="129" t="s">
        <v>142</v>
      </c>
      <c r="D80" s="129">
        <v>0</v>
      </c>
      <c r="E80" s="129">
        <v>0</v>
      </c>
      <c r="F80" s="131">
        <v>0</v>
      </c>
      <c r="G80" s="131">
        <v>0</v>
      </c>
      <c r="H80" s="129">
        <v>0</v>
      </c>
      <c r="I80" s="129">
        <v>0</v>
      </c>
      <c r="J80" s="129">
        <v>0</v>
      </c>
      <c r="K80" s="129">
        <v>0</v>
      </c>
      <c r="N80" s="141"/>
      <c r="O80" s="142"/>
      <c r="P80" s="143"/>
    </row>
    <row r="81" spans="1:22">
      <c r="A81" s="148">
        <v>2</v>
      </c>
      <c r="B81" s="148" t="s">
        <v>13</v>
      </c>
      <c r="C81" s="129" t="s">
        <v>142</v>
      </c>
      <c r="D81" s="129">
        <v>0</v>
      </c>
      <c r="E81" s="129">
        <v>0</v>
      </c>
      <c r="F81" s="131">
        <v>0</v>
      </c>
      <c r="G81" s="131">
        <v>0</v>
      </c>
      <c r="H81" s="129">
        <v>0</v>
      </c>
      <c r="I81" s="129">
        <v>0</v>
      </c>
      <c r="J81" s="129">
        <v>0</v>
      </c>
      <c r="K81" s="129">
        <v>0</v>
      </c>
      <c r="M81" s="142"/>
      <c r="N81" s="141"/>
      <c r="O81" s="142"/>
      <c r="P81" s="143"/>
      <c r="Q81" s="142"/>
      <c r="R81" s="142"/>
      <c r="S81" s="142"/>
      <c r="T81" s="142"/>
      <c r="U81" s="142"/>
      <c r="V81" s="142"/>
    </row>
    <row r="82" spans="1:22" s="142" customFormat="1">
      <c r="A82" s="148">
        <v>3</v>
      </c>
      <c r="B82" s="148" t="s">
        <v>16</v>
      </c>
      <c r="C82" s="129" t="s">
        <v>142</v>
      </c>
      <c r="D82" s="129">
        <v>0</v>
      </c>
      <c r="E82" s="129">
        <v>0</v>
      </c>
      <c r="F82" s="131">
        <v>0</v>
      </c>
      <c r="G82" s="131">
        <v>0</v>
      </c>
      <c r="H82" s="129">
        <v>0</v>
      </c>
      <c r="I82" s="129">
        <v>0</v>
      </c>
      <c r="J82" s="129">
        <v>0</v>
      </c>
      <c r="K82" s="129">
        <v>0</v>
      </c>
      <c r="L82" s="127"/>
      <c r="M82" s="127"/>
      <c r="N82" s="141"/>
      <c r="P82" s="143"/>
      <c r="Q82" s="127"/>
      <c r="R82" s="127"/>
      <c r="S82" s="127"/>
      <c r="T82" s="127"/>
      <c r="U82" s="127"/>
      <c r="V82" s="127"/>
    </row>
    <row r="83" spans="1:22">
      <c r="A83" s="148">
        <v>4</v>
      </c>
      <c r="B83" s="148" t="s">
        <v>18</v>
      </c>
      <c r="C83" s="129" t="s">
        <v>142</v>
      </c>
      <c r="D83" s="129">
        <v>0</v>
      </c>
      <c r="E83" s="129">
        <v>0</v>
      </c>
      <c r="F83" s="131">
        <v>0</v>
      </c>
      <c r="G83" s="131">
        <v>0</v>
      </c>
      <c r="H83" s="129">
        <v>0</v>
      </c>
      <c r="I83" s="129">
        <v>0</v>
      </c>
      <c r="J83" s="129">
        <v>0</v>
      </c>
      <c r="K83" s="129">
        <v>0</v>
      </c>
      <c r="N83" s="141"/>
      <c r="O83" s="142"/>
      <c r="P83" s="143"/>
    </row>
    <row r="84" spans="1:22">
      <c r="A84" s="148">
        <v>5</v>
      </c>
      <c r="B84" s="148" t="s">
        <v>20</v>
      </c>
      <c r="C84" s="129" t="s">
        <v>142</v>
      </c>
      <c r="D84" s="129">
        <v>0</v>
      </c>
      <c r="E84" s="129">
        <v>0</v>
      </c>
      <c r="F84" s="131">
        <v>0</v>
      </c>
      <c r="G84" s="131">
        <v>0</v>
      </c>
      <c r="H84" s="129">
        <v>0</v>
      </c>
      <c r="I84" s="129">
        <v>0</v>
      </c>
      <c r="J84" s="129">
        <v>0</v>
      </c>
      <c r="K84" s="129">
        <v>0</v>
      </c>
      <c r="N84" s="141"/>
      <c r="O84" s="142"/>
      <c r="P84" s="143"/>
    </row>
    <row r="85" spans="1:22">
      <c r="A85" s="148">
        <v>6</v>
      </c>
      <c r="B85" s="148" t="s">
        <v>22</v>
      </c>
      <c r="C85" s="129" t="s">
        <v>142</v>
      </c>
      <c r="D85" s="129">
        <v>0</v>
      </c>
      <c r="E85" s="129">
        <v>0</v>
      </c>
      <c r="F85" s="131">
        <v>0</v>
      </c>
      <c r="G85" s="131">
        <v>0</v>
      </c>
      <c r="H85" s="129">
        <v>0</v>
      </c>
      <c r="I85" s="129">
        <v>0</v>
      </c>
      <c r="J85" s="129">
        <v>0</v>
      </c>
      <c r="K85" s="129">
        <v>0</v>
      </c>
      <c r="N85" s="141"/>
      <c r="O85" s="142"/>
      <c r="P85" s="143"/>
    </row>
    <row r="86" spans="1:22">
      <c r="A86" s="148">
        <v>7</v>
      </c>
      <c r="B86" s="148" t="s">
        <v>23</v>
      </c>
      <c r="C86" s="129" t="s">
        <v>142</v>
      </c>
      <c r="D86" s="129">
        <v>0</v>
      </c>
      <c r="E86" s="129">
        <v>0</v>
      </c>
      <c r="F86" s="131">
        <v>0</v>
      </c>
      <c r="G86" s="131">
        <v>0</v>
      </c>
      <c r="H86" s="129">
        <v>0</v>
      </c>
      <c r="I86" s="129">
        <v>0</v>
      </c>
      <c r="J86" s="129">
        <v>0</v>
      </c>
      <c r="K86" s="129">
        <v>0</v>
      </c>
      <c r="N86" s="141"/>
      <c r="O86" s="142"/>
      <c r="P86" s="143"/>
    </row>
    <row r="87" spans="1:22">
      <c r="A87" s="148">
        <v>8</v>
      </c>
      <c r="B87" s="148" t="s">
        <v>24</v>
      </c>
      <c r="C87" s="129" t="s">
        <v>142</v>
      </c>
      <c r="D87" s="129">
        <v>0</v>
      </c>
      <c r="E87" s="129">
        <v>0</v>
      </c>
      <c r="F87" s="131">
        <v>0</v>
      </c>
      <c r="G87" s="131">
        <v>0</v>
      </c>
      <c r="H87" s="129">
        <v>0</v>
      </c>
      <c r="I87" s="129">
        <v>0</v>
      </c>
      <c r="J87" s="129">
        <v>0</v>
      </c>
      <c r="K87" s="129">
        <v>0</v>
      </c>
      <c r="N87" s="141"/>
      <c r="O87" s="142"/>
      <c r="P87" s="143"/>
    </row>
    <row r="88" spans="1:22">
      <c r="A88" s="148">
        <v>9</v>
      </c>
      <c r="B88" s="148" t="s">
        <v>25</v>
      </c>
      <c r="C88" s="129" t="s">
        <v>142</v>
      </c>
      <c r="D88" s="129">
        <v>0</v>
      </c>
      <c r="E88" s="129">
        <v>0</v>
      </c>
      <c r="F88" s="131">
        <v>0</v>
      </c>
      <c r="G88" s="131">
        <v>0</v>
      </c>
      <c r="H88" s="129">
        <v>0</v>
      </c>
      <c r="I88" s="129">
        <v>0</v>
      </c>
      <c r="J88" s="129">
        <v>0</v>
      </c>
      <c r="K88" s="129">
        <v>0</v>
      </c>
      <c r="N88" s="141"/>
      <c r="O88" s="142"/>
      <c r="P88" s="143"/>
    </row>
    <row r="89" spans="1:22">
      <c r="A89" s="148">
        <v>10</v>
      </c>
      <c r="B89" s="148" t="s">
        <v>26</v>
      </c>
      <c r="C89" s="129" t="s">
        <v>142</v>
      </c>
      <c r="D89" s="129">
        <v>0</v>
      </c>
      <c r="E89" s="129">
        <v>0</v>
      </c>
      <c r="F89" s="131">
        <v>0</v>
      </c>
      <c r="G89" s="131">
        <v>0</v>
      </c>
      <c r="H89" s="129">
        <v>0</v>
      </c>
      <c r="I89" s="129">
        <v>0</v>
      </c>
      <c r="J89" s="129">
        <v>0</v>
      </c>
      <c r="K89" s="129">
        <v>0</v>
      </c>
      <c r="N89" s="141"/>
      <c r="O89" s="142"/>
      <c r="P89" s="143"/>
    </row>
    <row r="90" spans="1:22">
      <c r="A90" s="148">
        <v>11</v>
      </c>
      <c r="B90" s="148" t="s">
        <v>27</v>
      </c>
      <c r="C90" s="129" t="s">
        <v>142</v>
      </c>
      <c r="D90" s="129">
        <v>0</v>
      </c>
      <c r="E90" s="129">
        <v>0</v>
      </c>
      <c r="F90" s="131">
        <v>0</v>
      </c>
      <c r="G90" s="131">
        <v>0</v>
      </c>
      <c r="H90" s="129">
        <v>0</v>
      </c>
      <c r="I90" s="129">
        <v>0</v>
      </c>
      <c r="J90" s="129">
        <v>0</v>
      </c>
      <c r="K90" s="129">
        <v>0</v>
      </c>
      <c r="N90" s="141"/>
      <c r="O90" s="142"/>
      <c r="P90" s="143"/>
    </row>
    <row r="91" spans="1:22">
      <c r="A91" s="148">
        <v>12</v>
      </c>
      <c r="B91" s="148" t="s">
        <v>28</v>
      </c>
      <c r="C91" s="129" t="s">
        <v>142</v>
      </c>
      <c r="D91" s="129">
        <v>0</v>
      </c>
      <c r="E91" s="129">
        <v>0</v>
      </c>
      <c r="F91" s="131">
        <v>0</v>
      </c>
      <c r="G91" s="131">
        <v>0</v>
      </c>
      <c r="H91" s="129">
        <v>0</v>
      </c>
      <c r="I91" s="129">
        <v>0</v>
      </c>
      <c r="J91" s="129">
        <v>0</v>
      </c>
      <c r="K91" s="129">
        <v>0</v>
      </c>
      <c r="N91" s="141"/>
      <c r="O91" s="142"/>
      <c r="P91" s="143"/>
    </row>
    <row r="92" spans="1:22">
      <c r="A92" s="148">
        <v>13</v>
      </c>
      <c r="B92" s="148" t="s">
        <v>29</v>
      </c>
      <c r="C92" s="129" t="s">
        <v>142</v>
      </c>
      <c r="D92" s="129">
        <v>0</v>
      </c>
      <c r="E92" s="129">
        <v>0</v>
      </c>
      <c r="F92" s="131">
        <v>0</v>
      </c>
      <c r="G92" s="131">
        <v>0</v>
      </c>
      <c r="H92" s="129">
        <v>0</v>
      </c>
      <c r="I92" s="129">
        <v>0</v>
      </c>
      <c r="J92" s="129">
        <v>0</v>
      </c>
      <c r="K92" s="129">
        <v>0</v>
      </c>
      <c r="N92" s="141"/>
      <c r="O92" s="142"/>
      <c r="P92" s="143"/>
    </row>
    <row r="93" spans="1:22">
      <c r="A93" s="148">
        <v>14</v>
      </c>
      <c r="B93" s="148" t="s">
        <v>30</v>
      </c>
      <c r="C93" s="129" t="s">
        <v>142</v>
      </c>
      <c r="D93" s="129">
        <v>0</v>
      </c>
      <c r="E93" s="129">
        <v>0</v>
      </c>
      <c r="F93" s="131">
        <v>0</v>
      </c>
      <c r="G93" s="131">
        <v>0</v>
      </c>
      <c r="H93" s="129">
        <v>0</v>
      </c>
      <c r="I93" s="129">
        <v>0</v>
      </c>
      <c r="J93" s="129">
        <v>0</v>
      </c>
      <c r="K93" s="129">
        <v>0</v>
      </c>
      <c r="N93" s="141"/>
      <c r="O93" s="142"/>
      <c r="P93" s="143"/>
    </row>
    <row r="94" spans="1:22">
      <c r="A94" s="148">
        <v>15</v>
      </c>
      <c r="B94" s="148" t="s">
        <v>31</v>
      </c>
      <c r="C94" s="129" t="s">
        <v>142</v>
      </c>
      <c r="D94" s="129">
        <v>0</v>
      </c>
      <c r="E94" s="129">
        <v>0</v>
      </c>
      <c r="F94" s="131">
        <v>0</v>
      </c>
      <c r="G94" s="131">
        <v>0</v>
      </c>
      <c r="H94" s="129">
        <v>0</v>
      </c>
      <c r="I94" s="129">
        <v>0</v>
      </c>
      <c r="J94" s="129">
        <v>0</v>
      </c>
      <c r="K94" s="129">
        <v>0</v>
      </c>
      <c r="N94" s="141"/>
      <c r="O94" s="142"/>
      <c r="P94" s="143"/>
    </row>
    <row r="95" spans="1:22">
      <c r="A95" s="148">
        <v>16</v>
      </c>
      <c r="B95" s="148" t="s">
        <v>32</v>
      </c>
      <c r="C95" s="129" t="s">
        <v>142</v>
      </c>
      <c r="D95" s="129">
        <v>0</v>
      </c>
      <c r="E95" s="129">
        <v>0</v>
      </c>
      <c r="F95" s="131">
        <v>0</v>
      </c>
      <c r="G95" s="131">
        <v>0</v>
      </c>
      <c r="H95" s="129">
        <v>0</v>
      </c>
      <c r="I95" s="129">
        <v>0</v>
      </c>
      <c r="J95" s="129">
        <v>0</v>
      </c>
      <c r="K95" s="129">
        <v>0</v>
      </c>
      <c r="N95" s="141"/>
      <c r="O95" s="142"/>
      <c r="P95" s="143"/>
    </row>
    <row r="96" spans="1:22">
      <c r="A96" s="148">
        <v>17</v>
      </c>
      <c r="B96" s="148" t="s">
        <v>33</v>
      </c>
      <c r="C96" s="129" t="s">
        <v>142</v>
      </c>
      <c r="D96" s="129">
        <v>0</v>
      </c>
      <c r="E96" s="129">
        <v>0</v>
      </c>
      <c r="F96" s="131">
        <v>0</v>
      </c>
      <c r="G96" s="131">
        <v>0</v>
      </c>
      <c r="H96" s="129">
        <v>0</v>
      </c>
      <c r="I96" s="129">
        <v>1</v>
      </c>
      <c r="J96" s="129">
        <v>0</v>
      </c>
      <c r="K96" s="129">
        <v>1</v>
      </c>
      <c r="N96" s="141"/>
      <c r="O96" s="142"/>
      <c r="P96" s="143"/>
    </row>
    <row r="97" spans="1:16">
      <c r="A97" s="148">
        <v>18</v>
      </c>
      <c r="B97" s="148" t="s">
        <v>34</v>
      </c>
      <c r="C97" s="129" t="s">
        <v>142</v>
      </c>
      <c r="D97" s="129">
        <v>0</v>
      </c>
      <c r="E97" s="129">
        <v>0</v>
      </c>
      <c r="F97" s="131">
        <v>0</v>
      </c>
      <c r="G97" s="131">
        <v>0</v>
      </c>
      <c r="H97" s="129">
        <v>0</v>
      </c>
      <c r="I97" s="129">
        <v>0</v>
      </c>
      <c r="J97" s="129">
        <v>0</v>
      </c>
      <c r="K97" s="129">
        <v>0</v>
      </c>
      <c r="N97" s="141"/>
      <c r="O97" s="142"/>
      <c r="P97" s="143"/>
    </row>
    <row r="98" spans="1:16">
      <c r="A98" s="148">
        <v>19</v>
      </c>
      <c r="B98" s="148" t="s">
        <v>35</v>
      </c>
      <c r="C98" s="129" t="s">
        <v>142</v>
      </c>
      <c r="D98" s="129">
        <v>0</v>
      </c>
      <c r="E98" s="129">
        <v>0</v>
      </c>
      <c r="F98" s="131">
        <v>0</v>
      </c>
      <c r="G98" s="131">
        <v>0</v>
      </c>
      <c r="H98" s="129">
        <v>0</v>
      </c>
      <c r="I98" s="129">
        <v>0</v>
      </c>
      <c r="J98" s="129">
        <v>0</v>
      </c>
      <c r="K98" s="129">
        <v>0</v>
      </c>
      <c r="N98" s="141"/>
      <c r="O98" s="142"/>
      <c r="P98" s="143"/>
    </row>
    <row r="99" spans="1:16">
      <c r="A99" s="148">
        <v>20</v>
      </c>
      <c r="B99" s="148" t="s">
        <v>36</v>
      </c>
      <c r="C99" s="129" t="s">
        <v>142</v>
      </c>
      <c r="D99" s="129">
        <v>0</v>
      </c>
      <c r="E99" s="129">
        <v>0</v>
      </c>
      <c r="F99" s="131">
        <v>0</v>
      </c>
      <c r="G99" s="131">
        <v>0</v>
      </c>
      <c r="H99" s="129">
        <v>0</v>
      </c>
      <c r="I99" s="129">
        <v>0</v>
      </c>
      <c r="J99" s="129">
        <v>0</v>
      </c>
      <c r="K99" s="129">
        <v>0</v>
      </c>
      <c r="N99" s="141"/>
      <c r="O99" s="142"/>
      <c r="P99" s="143"/>
    </row>
    <row r="100" spans="1:16">
      <c r="A100" s="148">
        <v>21</v>
      </c>
      <c r="B100" s="148" t="s">
        <v>37</v>
      </c>
      <c r="C100" s="129" t="s">
        <v>142</v>
      </c>
      <c r="D100" s="129">
        <v>0</v>
      </c>
      <c r="E100" s="129">
        <v>0</v>
      </c>
      <c r="F100" s="131">
        <v>0</v>
      </c>
      <c r="G100" s="131">
        <v>0</v>
      </c>
      <c r="H100" s="129">
        <v>0</v>
      </c>
      <c r="I100" s="129">
        <v>0</v>
      </c>
      <c r="J100" s="129">
        <v>0</v>
      </c>
      <c r="K100" s="129">
        <v>0</v>
      </c>
      <c r="N100" s="141"/>
      <c r="O100" s="142"/>
      <c r="P100" s="143"/>
    </row>
    <row r="101" spans="1:16">
      <c r="A101" s="148">
        <v>22</v>
      </c>
      <c r="B101" s="148" t="s">
        <v>38</v>
      </c>
      <c r="C101" s="129" t="s">
        <v>142</v>
      </c>
      <c r="D101" s="129">
        <v>0</v>
      </c>
      <c r="E101" s="129">
        <v>0</v>
      </c>
      <c r="F101" s="131">
        <v>0</v>
      </c>
      <c r="G101" s="131">
        <v>0</v>
      </c>
      <c r="H101" s="129">
        <v>0</v>
      </c>
      <c r="I101" s="129">
        <v>0</v>
      </c>
      <c r="J101" s="129">
        <v>0</v>
      </c>
      <c r="K101" s="129">
        <v>0</v>
      </c>
      <c r="N101" s="141"/>
      <c r="O101" s="142"/>
      <c r="P101" s="143"/>
    </row>
    <row r="102" spans="1:16">
      <c r="A102" s="148">
        <v>23</v>
      </c>
      <c r="B102" s="148" t="s">
        <v>39</v>
      </c>
      <c r="C102" s="129" t="s">
        <v>142</v>
      </c>
      <c r="D102" s="129">
        <v>0</v>
      </c>
      <c r="E102" s="129">
        <v>0</v>
      </c>
      <c r="F102" s="131">
        <v>0</v>
      </c>
      <c r="G102" s="131">
        <v>0</v>
      </c>
      <c r="H102" s="129">
        <v>0</v>
      </c>
      <c r="I102" s="129">
        <v>0</v>
      </c>
      <c r="J102" s="129">
        <v>0</v>
      </c>
      <c r="K102" s="129">
        <v>0</v>
      </c>
      <c r="P102" s="145"/>
    </row>
    <row r="103" spans="1:16">
      <c r="A103" s="149">
        <v>24</v>
      </c>
      <c r="B103" s="148" t="s">
        <v>40</v>
      </c>
      <c r="C103" s="129" t="s">
        <v>142</v>
      </c>
      <c r="D103" s="129">
        <v>0</v>
      </c>
      <c r="E103" s="129">
        <v>0</v>
      </c>
      <c r="F103" s="147">
        <v>0</v>
      </c>
      <c r="G103" s="147">
        <v>0</v>
      </c>
      <c r="H103" s="150">
        <v>0</v>
      </c>
      <c r="I103" s="150">
        <v>0</v>
      </c>
      <c r="J103" s="150">
        <v>0</v>
      </c>
      <c r="K103" s="150">
        <v>0</v>
      </c>
    </row>
    <row r="104" spans="1:16">
      <c r="A104" s="136"/>
      <c r="B104" s="137" t="s">
        <v>55</v>
      </c>
      <c r="C104" s="137"/>
      <c r="D104" s="140">
        <f t="shared" ref="D104:K104" si="10">SUM(D80:D103)</f>
        <v>0</v>
      </c>
      <c r="E104" s="140">
        <f t="shared" si="10"/>
        <v>0</v>
      </c>
      <c r="F104" s="140">
        <f t="shared" si="10"/>
        <v>0</v>
      </c>
      <c r="G104" s="140">
        <f t="shared" si="10"/>
        <v>0</v>
      </c>
      <c r="H104" s="140">
        <f t="shared" si="10"/>
        <v>0</v>
      </c>
      <c r="I104" s="140">
        <f t="shared" si="10"/>
        <v>1</v>
      </c>
      <c r="J104" s="140">
        <f t="shared" si="10"/>
        <v>0</v>
      </c>
      <c r="K104" s="140">
        <f t="shared" si="10"/>
        <v>1</v>
      </c>
    </row>
    <row r="105" spans="1:16">
      <c r="A105" s="129">
        <v>1</v>
      </c>
      <c r="B105" s="130" t="s">
        <v>11</v>
      </c>
      <c r="C105" s="130" t="s">
        <v>63</v>
      </c>
      <c r="D105" s="131">
        <v>0</v>
      </c>
      <c r="E105" s="131">
        <v>0</v>
      </c>
      <c r="F105" s="131">
        <v>0</v>
      </c>
      <c r="G105" s="131">
        <v>0</v>
      </c>
      <c r="H105" s="131">
        <v>0</v>
      </c>
      <c r="I105" s="131">
        <v>0</v>
      </c>
      <c r="J105" s="131">
        <v>0</v>
      </c>
      <c r="K105" s="131">
        <f t="shared" ref="K105:K128" si="11">H105+I105+J105</f>
        <v>0</v>
      </c>
    </row>
    <row r="106" spans="1:16">
      <c r="A106" s="129">
        <v>2</v>
      </c>
      <c r="B106" s="130" t="s">
        <v>13</v>
      </c>
      <c r="C106" s="130" t="s">
        <v>63</v>
      </c>
      <c r="D106" s="131">
        <v>0</v>
      </c>
      <c r="E106" s="131">
        <v>0</v>
      </c>
      <c r="F106" s="131">
        <v>0</v>
      </c>
      <c r="G106" s="131">
        <v>0</v>
      </c>
      <c r="H106" s="131">
        <v>0</v>
      </c>
      <c r="I106" s="131">
        <v>0</v>
      </c>
      <c r="J106" s="131">
        <v>0</v>
      </c>
      <c r="K106" s="131">
        <f t="shared" si="11"/>
        <v>0</v>
      </c>
    </row>
    <row r="107" spans="1:16">
      <c r="A107" s="129">
        <v>3</v>
      </c>
      <c r="B107" s="130" t="s">
        <v>16</v>
      </c>
      <c r="C107" s="130" t="s">
        <v>63</v>
      </c>
      <c r="D107" s="131">
        <v>0</v>
      </c>
      <c r="E107" s="131">
        <v>0</v>
      </c>
      <c r="F107" s="131">
        <v>0</v>
      </c>
      <c r="G107" s="131">
        <v>0</v>
      </c>
      <c r="H107" s="131">
        <v>0</v>
      </c>
      <c r="I107" s="131">
        <v>0</v>
      </c>
      <c r="J107" s="131">
        <v>0</v>
      </c>
      <c r="K107" s="131">
        <f t="shared" si="11"/>
        <v>0</v>
      </c>
    </row>
    <row r="108" spans="1:16">
      <c r="A108" s="129">
        <v>4</v>
      </c>
      <c r="B108" s="130" t="s">
        <v>18</v>
      </c>
      <c r="C108" s="130" t="s">
        <v>63</v>
      </c>
      <c r="D108" s="131">
        <v>0</v>
      </c>
      <c r="E108" s="131">
        <v>0</v>
      </c>
      <c r="F108" s="131">
        <v>0</v>
      </c>
      <c r="G108" s="131">
        <v>0</v>
      </c>
      <c r="H108" s="131">
        <v>0</v>
      </c>
      <c r="I108" s="131">
        <v>0</v>
      </c>
      <c r="J108" s="131">
        <v>0</v>
      </c>
      <c r="K108" s="131">
        <f t="shared" si="11"/>
        <v>0</v>
      </c>
    </row>
    <row r="109" spans="1:16">
      <c r="A109" s="129">
        <v>5</v>
      </c>
      <c r="B109" s="130" t="s">
        <v>20</v>
      </c>
      <c r="C109" s="130" t="s">
        <v>63</v>
      </c>
      <c r="D109" s="131">
        <v>0</v>
      </c>
      <c r="E109" s="131">
        <v>0</v>
      </c>
      <c r="F109" s="131">
        <v>0</v>
      </c>
      <c r="G109" s="131">
        <v>0</v>
      </c>
      <c r="H109" s="131">
        <v>0</v>
      </c>
      <c r="I109" s="131">
        <v>0</v>
      </c>
      <c r="J109" s="131">
        <v>0</v>
      </c>
      <c r="K109" s="131">
        <f t="shared" si="11"/>
        <v>0</v>
      </c>
    </row>
    <row r="110" spans="1:16">
      <c r="A110" s="129">
        <v>6</v>
      </c>
      <c r="B110" s="130" t="s">
        <v>22</v>
      </c>
      <c r="C110" s="130" t="s">
        <v>63</v>
      </c>
      <c r="D110" s="131">
        <v>0</v>
      </c>
      <c r="E110" s="131">
        <v>0</v>
      </c>
      <c r="F110" s="131">
        <v>0</v>
      </c>
      <c r="G110" s="131">
        <v>0</v>
      </c>
      <c r="H110" s="131">
        <v>0</v>
      </c>
      <c r="I110" s="131">
        <v>0</v>
      </c>
      <c r="J110" s="131">
        <v>0</v>
      </c>
      <c r="K110" s="131">
        <f t="shared" si="11"/>
        <v>0</v>
      </c>
    </row>
    <row r="111" spans="1:16">
      <c r="A111" s="129">
        <v>7</v>
      </c>
      <c r="B111" s="130" t="s">
        <v>23</v>
      </c>
      <c r="C111" s="130" t="s">
        <v>63</v>
      </c>
      <c r="D111" s="131">
        <v>0</v>
      </c>
      <c r="E111" s="131">
        <v>0</v>
      </c>
      <c r="F111" s="131">
        <v>0</v>
      </c>
      <c r="G111" s="131">
        <v>0</v>
      </c>
      <c r="H111" s="131">
        <v>0</v>
      </c>
      <c r="I111" s="131">
        <v>0</v>
      </c>
      <c r="J111" s="131">
        <v>0</v>
      </c>
      <c r="K111" s="131">
        <f t="shared" si="11"/>
        <v>0</v>
      </c>
    </row>
    <row r="112" spans="1:16">
      <c r="A112" s="129">
        <v>8</v>
      </c>
      <c r="B112" s="130" t="s">
        <v>24</v>
      </c>
      <c r="C112" s="130" t="s">
        <v>63</v>
      </c>
      <c r="D112" s="131">
        <v>0</v>
      </c>
      <c r="E112" s="131">
        <v>0</v>
      </c>
      <c r="F112" s="131">
        <v>0</v>
      </c>
      <c r="G112" s="131">
        <v>1</v>
      </c>
      <c r="H112" s="131">
        <v>0</v>
      </c>
      <c r="I112" s="131">
        <v>1</v>
      </c>
      <c r="J112" s="131">
        <v>0</v>
      </c>
      <c r="K112" s="131">
        <f t="shared" si="11"/>
        <v>1</v>
      </c>
    </row>
    <row r="113" spans="1:11">
      <c r="A113" s="129">
        <v>9</v>
      </c>
      <c r="B113" s="130" t="s">
        <v>25</v>
      </c>
      <c r="C113" s="130" t="s">
        <v>63</v>
      </c>
      <c r="D113" s="131">
        <v>0</v>
      </c>
      <c r="E113" s="131">
        <v>0</v>
      </c>
      <c r="F113" s="131">
        <v>0</v>
      </c>
      <c r="G113" s="131">
        <v>0</v>
      </c>
      <c r="H113" s="131">
        <v>0</v>
      </c>
      <c r="I113" s="131">
        <v>0</v>
      </c>
      <c r="J113" s="131">
        <v>0</v>
      </c>
      <c r="K113" s="131">
        <f t="shared" si="11"/>
        <v>0</v>
      </c>
    </row>
    <row r="114" spans="1:11">
      <c r="A114" s="129">
        <v>10</v>
      </c>
      <c r="B114" s="130" t="s">
        <v>26</v>
      </c>
      <c r="C114" s="130" t="s">
        <v>63</v>
      </c>
      <c r="D114" s="131">
        <v>0</v>
      </c>
      <c r="E114" s="131">
        <v>0</v>
      </c>
      <c r="F114" s="131">
        <v>0</v>
      </c>
      <c r="G114" s="131">
        <v>0</v>
      </c>
      <c r="H114" s="131">
        <v>0</v>
      </c>
      <c r="I114" s="131">
        <v>0</v>
      </c>
      <c r="J114" s="131">
        <v>0</v>
      </c>
      <c r="K114" s="131">
        <f t="shared" si="11"/>
        <v>0</v>
      </c>
    </row>
    <row r="115" spans="1:11">
      <c r="A115" s="129">
        <v>11</v>
      </c>
      <c r="B115" s="130" t="s">
        <v>27</v>
      </c>
      <c r="C115" s="130" t="s">
        <v>63</v>
      </c>
      <c r="D115" s="131">
        <v>0</v>
      </c>
      <c r="E115" s="131">
        <v>0</v>
      </c>
      <c r="F115" s="131">
        <v>0</v>
      </c>
      <c r="G115" s="131">
        <v>0</v>
      </c>
      <c r="H115" s="131">
        <v>0</v>
      </c>
      <c r="I115" s="131">
        <v>0</v>
      </c>
      <c r="J115" s="131">
        <v>0</v>
      </c>
      <c r="K115" s="131">
        <f t="shared" si="11"/>
        <v>0</v>
      </c>
    </row>
    <row r="116" spans="1:11">
      <c r="A116" s="129">
        <v>12</v>
      </c>
      <c r="B116" s="130" t="s">
        <v>28</v>
      </c>
      <c r="C116" s="130" t="s">
        <v>63</v>
      </c>
      <c r="D116" s="131">
        <v>0</v>
      </c>
      <c r="E116" s="131">
        <v>0</v>
      </c>
      <c r="F116" s="131">
        <v>0</v>
      </c>
      <c r="G116" s="131">
        <v>0</v>
      </c>
      <c r="H116" s="131">
        <v>0</v>
      </c>
      <c r="I116" s="131">
        <v>0</v>
      </c>
      <c r="J116" s="131">
        <v>0</v>
      </c>
      <c r="K116" s="131">
        <f t="shared" si="11"/>
        <v>0</v>
      </c>
    </row>
    <row r="117" spans="1:11">
      <c r="A117" s="129">
        <v>13</v>
      </c>
      <c r="B117" s="130" t="s">
        <v>29</v>
      </c>
      <c r="C117" s="130" t="s">
        <v>63</v>
      </c>
      <c r="D117" s="131">
        <v>0</v>
      </c>
      <c r="E117" s="131">
        <v>0</v>
      </c>
      <c r="F117" s="131">
        <v>0</v>
      </c>
      <c r="G117" s="131">
        <v>0</v>
      </c>
      <c r="H117" s="131">
        <v>0</v>
      </c>
      <c r="I117" s="131">
        <v>0</v>
      </c>
      <c r="J117" s="131">
        <v>0</v>
      </c>
      <c r="K117" s="131">
        <f t="shared" si="11"/>
        <v>0</v>
      </c>
    </row>
    <row r="118" spans="1:11">
      <c r="A118" s="129">
        <v>14</v>
      </c>
      <c r="B118" s="130" t="s">
        <v>30</v>
      </c>
      <c r="C118" s="130" t="s">
        <v>63</v>
      </c>
      <c r="D118" s="131">
        <v>0</v>
      </c>
      <c r="E118" s="131">
        <v>0</v>
      </c>
      <c r="F118" s="131">
        <v>0</v>
      </c>
      <c r="G118" s="131">
        <v>0</v>
      </c>
      <c r="H118" s="131">
        <v>0</v>
      </c>
      <c r="I118" s="131">
        <v>0</v>
      </c>
      <c r="J118" s="131">
        <v>0</v>
      </c>
      <c r="K118" s="131">
        <f t="shared" si="11"/>
        <v>0</v>
      </c>
    </row>
    <row r="119" spans="1:11">
      <c r="A119" s="129">
        <v>15</v>
      </c>
      <c r="B119" s="130" t="s">
        <v>31</v>
      </c>
      <c r="C119" s="130" t="s">
        <v>63</v>
      </c>
      <c r="D119" s="131">
        <v>0</v>
      </c>
      <c r="E119" s="131">
        <v>0</v>
      </c>
      <c r="F119" s="131">
        <v>0</v>
      </c>
      <c r="G119" s="131">
        <v>0</v>
      </c>
      <c r="H119" s="131">
        <v>0</v>
      </c>
      <c r="I119" s="131">
        <v>0</v>
      </c>
      <c r="J119" s="131">
        <v>0</v>
      </c>
      <c r="K119" s="131">
        <f t="shared" si="11"/>
        <v>0</v>
      </c>
    </row>
    <row r="120" spans="1:11">
      <c r="A120" s="129">
        <v>16</v>
      </c>
      <c r="B120" s="130" t="s">
        <v>32</v>
      </c>
      <c r="C120" s="130" t="s">
        <v>63</v>
      </c>
      <c r="D120" s="131">
        <v>0</v>
      </c>
      <c r="E120" s="131">
        <v>0</v>
      </c>
      <c r="F120" s="131">
        <v>0</v>
      </c>
      <c r="G120" s="131">
        <v>0</v>
      </c>
      <c r="H120" s="131">
        <v>0</v>
      </c>
      <c r="I120" s="131">
        <v>0</v>
      </c>
      <c r="J120" s="131">
        <v>0</v>
      </c>
      <c r="K120" s="131">
        <f t="shared" si="11"/>
        <v>0</v>
      </c>
    </row>
    <row r="121" spans="1:11">
      <c r="A121" s="129">
        <v>17</v>
      </c>
      <c r="B121" s="130" t="s">
        <v>33</v>
      </c>
      <c r="C121" s="130" t="s">
        <v>63</v>
      </c>
      <c r="D121" s="131">
        <v>0</v>
      </c>
      <c r="E121" s="131">
        <v>0</v>
      </c>
      <c r="F121" s="131">
        <v>0</v>
      </c>
      <c r="G121" s="131">
        <v>0</v>
      </c>
      <c r="H121" s="131">
        <v>0</v>
      </c>
      <c r="I121" s="131">
        <v>0</v>
      </c>
      <c r="J121" s="131">
        <v>0</v>
      </c>
      <c r="K121" s="131">
        <f t="shared" si="11"/>
        <v>0</v>
      </c>
    </row>
    <row r="122" spans="1:11">
      <c r="A122" s="129">
        <v>18</v>
      </c>
      <c r="B122" s="130" t="s">
        <v>34</v>
      </c>
      <c r="C122" s="130" t="s">
        <v>63</v>
      </c>
      <c r="D122" s="131">
        <v>0</v>
      </c>
      <c r="E122" s="131">
        <v>0</v>
      </c>
      <c r="F122" s="131">
        <v>0</v>
      </c>
      <c r="G122" s="131">
        <v>0</v>
      </c>
      <c r="H122" s="131">
        <v>0</v>
      </c>
      <c r="I122" s="131">
        <v>0</v>
      </c>
      <c r="J122" s="131">
        <v>0</v>
      </c>
      <c r="K122" s="131">
        <f t="shared" si="11"/>
        <v>0</v>
      </c>
    </row>
    <row r="123" spans="1:11">
      <c r="A123" s="129">
        <v>19</v>
      </c>
      <c r="B123" s="130" t="s">
        <v>35</v>
      </c>
      <c r="C123" s="130" t="s">
        <v>63</v>
      </c>
      <c r="D123" s="131">
        <v>0</v>
      </c>
      <c r="E123" s="131">
        <v>0</v>
      </c>
      <c r="F123" s="131">
        <v>0</v>
      </c>
      <c r="G123" s="131">
        <v>0</v>
      </c>
      <c r="H123" s="131">
        <v>0</v>
      </c>
      <c r="I123" s="131">
        <v>0</v>
      </c>
      <c r="J123" s="131">
        <v>0</v>
      </c>
      <c r="K123" s="131">
        <f t="shared" si="11"/>
        <v>0</v>
      </c>
    </row>
    <row r="124" spans="1:11">
      <c r="A124" s="129">
        <v>20</v>
      </c>
      <c r="B124" s="130" t="s">
        <v>36</v>
      </c>
      <c r="C124" s="130" t="s">
        <v>63</v>
      </c>
      <c r="D124" s="131">
        <v>0</v>
      </c>
      <c r="E124" s="131">
        <v>0</v>
      </c>
      <c r="F124" s="131">
        <v>0</v>
      </c>
      <c r="G124" s="131">
        <v>0</v>
      </c>
      <c r="H124" s="131">
        <v>0</v>
      </c>
      <c r="I124" s="131">
        <v>0</v>
      </c>
      <c r="J124" s="131">
        <v>0</v>
      </c>
      <c r="K124" s="131">
        <f t="shared" si="11"/>
        <v>0</v>
      </c>
    </row>
    <row r="125" spans="1:11">
      <c r="A125" s="129">
        <v>21</v>
      </c>
      <c r="B125" s="130" t="s">
        <v>37</v>
      </c>
      <c r="C125" s="130" t="s">
        <v>63</v>
      </c>
      <c r="D125" s="131">
        <v>0</v>
      </c>
      <c r="E125" s="131">
        <v>0</v>
      </c>
      <c r="F125" s="131">
        <v>0</v>
      </c>
      <c r="G125" s="131">
        <v>0</v>
      </c>
      <c r="H125" s="131">
        <v>0</v>
      </c>
      <c r="I125" s="131">
        <v>0</v>
      </c>
      <c r="J125" s="131">
        <v>0</v>
      </c>
      <c r="K125" s="131">
        <f t="shared" si="11"/>
        <v>0</v>
      </c>
    </row>
    <row r="126" spans="1:11">
      <c r="A126" s="129">
        <v>22</v>
      </c>
      <c r="B126" s="130" t="s">
        <v>38</v>
      </c>
      <c r="C126" s="130" t="s">
        <v>63</v>
      </c>
      <c r="D126" s="131">
        <v>0</v>
      </c>
      <c r="E126" s="131">
        <v>0</v>
      </c>
      <c r="F126" s="131">
        <v>0</v>
      </c>
      <c r="G126" s="131">
        <v>0</v>
      </c>
      <c r="H126" s="131">
        <v>0</v>
      </c>
      <c r="I126" s="131">
        <v>0</v>
      </c>
      <c r="J126" s="131">
        <v>0</v>
      </c>
      <c r="K126" s="131">
        <f t="shared" si="11"/>
        <v>0</v>
      </c>
    </row>
    <row r="127" spans="1:11">
      <c r="A127" s="129">
        <v>23</v>
      </c>
      <c r="B127" s="130" t="s">
        <v>39</v>
      </c>
      <c r="C127" s="130" t="s">
        <v>63</v>
      </c>
      <c r="D127" s="131">
        <v>0</v>
      </c>
      <c r="E127" s="131">
        <v>0</v>
      </c>
      <c r="F127" s="131">
        <v>0</v>
      </c>
      <c r="G127" s="131">
        <v>0</v>
      </c>
      <c r="H127" s="131">
        <v>0</v>
      </c>
      <c r="I127" s="131">
        <v>0</v>
      </c>
      <c r="J127" s="131">
        <v>0</v>
      </c>
      <c r="K127" s="131">
        <f t="shared" si="11"/>
        <v>0</v>
      </c>
    </row>
    <row r="128" spans="1:11">
      <c r="A128" s="129">
        <v>24</v>
      </c>
      <c r="B128" s="135" t="s">
        <v>40</v>
      </c>
      <c r="C128" s="130" t="s">
        <v>63</v>
      </c>
      <c r="D128" s="131">
        <v>0</v>
      </c>
      <c r="E128" s="131">
        <v>0</v>
      </c>
      <c r="F128" s="131">
        <v>0</v>
      </c>
      <c r="G128" s="131">
        <v>0</v>
      </c>
      <c r="H128" s="131">
        <v>0</v>
      </c>
      <c r="I128" s="131">
        <v>0</v>
      </c>
      <c r="J128" s="131">
        <v>0</v>
      </c>
      <c r="K128" s="131">
        <f t="shared" si="11"/>
        <v>0</v>
      </c>
    </row>
    <row r="129" spans="1:11">
      <c r="A129" s="136"/>
      <c r="B129" s="137" t="s">
        <v>55</v>
      </c>
      <c r="C129" s="137"/>
      <c r="D129" s="138">
        <f t="shared" ref="D129:K129" si="12">SUM(D105:D128)</f>
        <v>0</v>
      </c>
      <c r="E129" s="138">
        <f t="shared" si="12"/>
        <v>0</v>
      </c>
      <c r="F129" s="138">
        <f t="shared" si="12"/>
        <v>0</v>
      </c>
      <c r="G129" s="138">
        <f t="shared" si="12"/>
        <v>1</v>
      </c>
      <c r="H129" s="138">
        <f t="shared" si="12"/>
        <v>0</v>
      </c>
      <c r="I129" s="138">
        <f t="shared" si="12"/>
        <v>1</v>
      </c>
      <c r="J129" s="138">
        <f t="shared" si="12"/>
        <v>0</v>
      </c>
      <c r="K129" s="138">
        <f t="shared" si="12"/>
        <v>1</v>
      </c>
    </row>
    <row r="130" spans="1:11">
      <c r="A130" s="131">
        <v>1</v>
      </c>
      <c r="B130" s="130" t="s">
        <v>11</v>
      </c>
      <c r="C130" s="130" t="s">
        <v>75</v>
      </c>
      <c r="D130" s="131">
        <v>0</v>
      </c>
      <c r="E130" s="131">
        <v>0</v>
      </c>
      <c r="F130" s="131">
        <v>1</v>
      </c>
      <c r="G130" s="131">
        <v>1</v>
      </c>
      <c r="H130" s="131">
        <v>1</v>
      </c>
      <c r="I130" s="131">
        <v>1</v>
      </c>
      <c r="J130" s="131"/>
      <c r="K130" s="133">
        <f t="shared" ref="K130:K153" si="13">SUM(H130:J130)</f>
        <v>2</v>
      </c>
    </row>
    <row r="131" spans="1:11">
      <c r="A131" s="131">
        <v>2</v>
      </c>
      <c r="B131" s="130" t="s">
        <v>13</v>
      </c>
      <c r="C131" s="130" t="s">
        <v>75</v>
      </c>
      <c r="D131" s="131">
        <v>0</v>
      </c>
      <c r="E131" s="131">
        <v>0</v>
      </c>
      <c r="F131" s="131"/>
      <c r="G131" s="131"/>
      <c r="H131" s="131"/>
      <c r="I131" s="131"/>
      <c r="J131" s="131"/>
      <c r="K131" s="133">
        <f t="shared" si="13"/>
        <v>0</v>
      </c>
    </row>
    <row r="132" spans="1:11">
      <c r="A132" s="131">
        <v>3</v>
      </c>
      <c r="B132" s="130" t="s">
        <v>16</v>
      </c>
      <c r="C132" s="130" t="s">
        <v>75</v>
      </c>
      <c r="D132" s="131">
        <v>0</v>
      </c>
      <c r="E132" s="131">
        <v>0</v>
      </c>
      <c r="F132" s="131"/>
      <c r="G132" s="131"/>
      <c r="H132" s="131"/>
      <c r="I132" s="131"/>
      <c r="J132" s="131"/>
      <c r="K132" s="133">
        <f t="shared" si="13"/>
        <v>0</v>
      </c>
    </row>
    <row r="133" spans="1:11">
      <c r="A133" s="131">
        <v>4</v>
      </c>
      <c r="B133" s="130" t="s">
        <v>18</v>
      </c>
      <c r="C133" s="130" t="s">
        <v>75</v>
      </c>
      <c r="D133" s="131">
        <v>0</v>
      </c>
      <c r="E133" s="131">
        <v>0</v>
      </c>
      <c r="F133" s="131"/>
      <c r="G133" s="131"/>
      <c r="H133" s="131"/>
      <c r="I133" s="131"/>
      <c r="J133" s="131"/>
      <c r="K133" s="133">
        <f t="shared" si="13"/>
        <v>0</v>
      </c>
    </row>
    <row r="134" spans="1:11">
      <c r="A134" s="131">
        <v>5</v>
      </c>
      <c r="B134" s="130" t="s">
        <v>20</v>
      </c>
      <c r="C134" s="130" t="s">
        <v>75</v>
      </c>
      <c r="D134" s="131">
        <v>0</v>
      </c>
      <c r="E134" s="131">
        <v>0</v>
      </c>
      <c r="F134" s="131"/>
      <c r="G134" s="131"/>
      <c r="H134" s="131"/>
      <c r="I134" s="131"/>
      <c r="J134" s="131"/>
      <c r="K134" s="133">
        <f t="shared" si="13"/>
        <v>0</v>
      </c>
    </row>
    <row r="135" spans="1:11">
      <c r="A135" s="131">
        <v>6</v>
      </c>
      <c r="B135" s="130" t="s">
        <v>22</v>
      </c>
      <c r="C135" s="130" t="s">
        <v>75</v>
      </c>
      <c r="D135" s="131">
        <v>0</v>
      </c>
      <c r="E135" s="131">
        <v>0</v>
      </c>
      <c r="F135" s="131"/>
      <c r="G135" s="131"/>
      <c r="H135" s="131"/>
      <c r="I135" s="131"/>
      <c r="J135" s="131"/>
      <c r="K135" s="133">
        <f t="shared" si="13"/>
        <v>0</v>
      </c>
    </row>
    <row r="136" spans="1:11">
      <c r="A136" s="131">
        <v>7</v>
      </c>
      <c r="B136" s="130" t="s">
        <v>23</v>
      </c>
      <c r="C136" s="130" t="s">
        <v>75</v>
      </c>
      <c r="D136" s="131">
        <v>0</v>
      </c>
      <c r="E136" s="131">
        <v>0</v>
      </c>
      <c r="F136" s="131"/>
      <c r="G136" s="131"/>
      <c r="H136" s="131"/>
      <c r="I136" s="131"/>
      <c r="J136" s="131"/>
      <c r="K136" s="133">
        <f t="shared" si="13"/>
        <v>0</v>
      </c>
    </row>
    <row r="137" spans="1:11">
      <c r="A137" s="131">
        <v>8</v>
      </c>
      <c r="B137" s="130" t="s">
        <v>24</v>
      </c>
      <c r="C137" s="130" t="s">
        <v>75</v>
      </c>
      <c r="D137" s="131">
        <v>0</v>
      </c>
      <c r="E137" s="131">
        <v>0</v>
      </c>
      <c r="F137" s="131"/>
      <c r="G137" s="131"/>
      <c r="H137" s="131"/>
      <c r="I137" s="131"/>
      <c r="J137" s="131"/>
      <c r="K137" s="133">
        <f t="shared" si="13"/>
        <v>0</v>
      </c>
    </row>
    <row r="138" spans="1:11">
      <c r="A138" s="131">
        <v>9</v>
      </c>
      <c r="B138" s="130" t="s">
        <v>25</v>
      </c>
      <c r="C138" s="130" t="s">
        <v>75</v>
      </c>
      <c r="D138" s="131">
        <v>0</v>
      </c>
      <c r="E138" s="131">
        <v>0</v>
      </c>
      <c r="F138" s="131"/>
      <c r="G138" s="131"/>
      <c r="H138" s="131"/>
      <c r="I138" s="131"/>
      <c r="J138" s="131"/>
      <c r="K138" s="133">
        <f t="shared" si="13"/>
        <v>0</v>
      </c>
    </row>
    <row r="139" spans="1:11">
      <c r="A139" s="131">
        <v>10</v>
      </c>
      <c r="B139" s="130" t="s">
        <v>26</v>
      </c>
      <c r="C139" s="130" t="s">
        <v>75</v>
      </c>
      <c r="D139" s="131">
        <v>0</v>
      </c>
      <c r="E139" s="131">
        <v>0</v>
      </c>
      <c r="F139" s="131"/>
      <c r="G139" s="131"/>
      <c r="H139" s="131"/>
      <c r="I139" s="131"/>
      <c r="J139" s="131"/>
      <c r="K139" s="133">
        <f t="shared" si="13"/>
        <v>0</v>
      </c>
    </row>
    <row r="140" spans="1:11">
      <c r="A140" s="131">
        <v>11</v>
      </c>
      <c r="B140" s="130" t="s">
        <v>27</v>
      </c>
      <c r="C140" s="130" t="s">
        <v>75</v>
      </c>
      <c r="D140" s="131">
        <v>0</v>
      </c>
      <c r="E140" s="131">
        <v>0</v>
      </c>
      <c r="F140" s="131">
        <v>0</v>
      </c>
      <c r="G140" s="131">
        <v>1</v>
      </c>
      <c r="H140" s="131">
        <v>0</v>
      </c>
      <c r="I140" s="131">
        <v>1</v>
      </c>
      <c r="J140" s="131"/>
      <c r="K140" s="133">
        <f t="shared" si="13"/>
        <v>1</v>
      </c>
    </row>
    <row r="141" spans="1:11">
      <c r="A141" s="131">
        <v>12</v>
      </c>
      <c r="B141" s="130" t="s">
        <v>28</v>
      </c>
      <c r="C141" s="130" t="s">
        <v>75</v>
      </c>
      <c r="D141" s="131">
        <v>0</v>
      </c>
      <c r="E141" s="131">
        <v>0</v>
      </c>
      <c r="F141" s="131"/>
      <c r="G141" s="131"/>
      <c r="H141" s="131"/>
      <c r="I141" s="131"/>
      <c r="J141" s="131"/>
      <c r="K141" s="133">
        <f t="shared" si="13"/>
        <v>0</v>
      </c>
    </row>
    <row r="142" spans="1:11">
      <c r="A142" s="131">
        <v>13</v>
      </c>
      <c r="B142" s="130" t="s">
        <v>29</v>
      </c>
      <c r="C142" s="130" t="s">
        <v>75</v>
      </c>
      <c r="D142" s="131">
        <v>0</v>
      </c>
      <c r="E142" s="131">
        <v>0</v>
      </c>
      <c r="F142" s="131">
        <v>0</v>
      </c>
      <c r="G142" s="131">
        <v>1</v>
      </c>
      <c r="H142" s="131">
        <v>0</v>
      </c>
      <c r="I142" s="131">
        <v>1</v>
      </c>
      <c r="J142" s="131"/>
      <c r="K142" s="133">
        <f t="shared" si="13"/>
        <v>1</v>
      </c>
    </row>
    <row r="143" spans="1:11">
      <c r="A143" s="131">
        <v>14</v>
      </c>
      <c r="B143" s="130" t="s">
        <v>30</v>
      </c>
      <c r="C143" s="130" t="s">
        <v>75</v>
      </c>
      <c r="D143" s="131">
        <v>0</v>
      </c>
      <c r="E143" s="131">
        <v>0</v>
      </c>
      <c r="F143" s="131"/>
      <c r="G143" s="131"/>
      <c r="H143" s="131"/>
      <c r="I143" s="131"/>
      <c r="J143" s="131"/>
      <c r="K143" s="133">
        <f t="shared" si="13"/>
        <v>0</v>
      </c>
    </row>
    <row r="144" spans="1:11">
      <c r="A144" s="131">
        <v>15</v>
      </c>
      <c r="B144" s="130" t="s">
        <v>31</v>
      </c>
      <c r="C144" s="130" t="s">
        <v>75</v>
      </c>
      <c r="D144" s="131">
        <v>0</v>
      </c>
      <c r="E144" s="131">
        <v>0</v>
      </c>
      <c r="F144" s="131"/>
      <c r="G144" s="131"/>
      <c r="H144" s="131"/>
      <c r="I144" s="131"/>
      <c r="J144" s="131"/>
      <c r="K144" s="133">
        <f t="shared" si="13"/>
        <v>0</v>
      </c>
    </row>
    <row r="145" spans="1:11">
      <c r="A145" s="131">
        <v>16</v>
      </c>
      <c r="B145" s="130" t="s">
        <v>32</v>
      </c>
      <c r="C145" s="130" t="s">
        <v>75</v>
      </c>
      <c r="D145" s="131">
        <v>0</v>
      </c>
      <c r="E145" s="131">
        <v>0</v>
      </c>
      <c r="F145" s="131"/>
      <c r="G145" s="131"/>
      <c r="H145" s="131"/>
      <c r="I145" s="131"/>
      <c r="J145" s="131"/>
      <c r="K145" s="133">
        <f t="shared" si="13"/>
        <v>0</v>
      </c>
    </row>
    <row r="146" spans="1:11">
      <c r="A146" s="131">
        <v>17</v>
      </c>
      <c r="B146" s="130" t="s">
        <v>33</v>
      </c>
      <c r="C146" s="130" t="s">
        <v>75</v>
      </c>
      <c r="D146" s="131">
        <v>0</v>
      </c>
      <c r="E146" s="131">
        <v>0</v>
      </c>
      <c r="F146" s="131">
        <v>0</v>
      </c>
      <c r="G146" s="131">
        <v>2</v>
      </c>
      <c r="H146" s="131">
        <v>0</v>
      </c>
      <c r="I146" s="131">
        <v>2</v>
      </c>
      <c r="J146" s="131"/>
      <c r="K146" s="133">
        <f t="shared" si="13"/>
        <v>2</v>
      </c>
    </row>
    <row r="147" spans="1:11">
      <c r="A147" s="131">
        <v>18</v>
      </c>
      <c r="B147" s="130" t="s">
        <v>34</v>
      </c>
      <c r="C147" s="130" t="s">
        <v>75</v>
      </c>
      <c r="D147" s="131">
        <v>0</v>
      </c>
      <c r="E147" s="131">
        <v>0</v>
      </c>
      <c r="F147" s="131"/>
      <c r="G147" s="131"/>
      <c r="H147" s="131"/>
      <c r="I147" s="131"/>
      <c r="J147" s="131"/>
      <c r="K147" s="133">
        <f t="shared" si="13"/>
        <v>0</v>
      </c>
    </row>
    <row r="148" spans="1:11">
      <c r="A148" s="131">
        <v>19</v>
      </c>
      <c r="B148" s="130" t="s">
        <v>35</v>
      </c>
      <c r="C148" s="130" t="s">
        <v>75</v>
      </c>
      <c r="D148" s="131">
        <v>0</v>
      </c>
      <c r="E148" s="131">
        <v>0</v>
      </c>
      <c r="F148" s="131"/>
      <c r="G148" s="131"/>
      <c r="H148" s="131"/>
      <c r="I148" s="131"/>
      <c r="J148" s="131"/>
      <c r="K148" s="133">
        <f t="shared" si="13"/>
        <v>0</v>
      </c>
    </row>
    <row r="149" spans="1:11">
      <c r="A149" s="131">
        <v>20</v>
      </c>
      <c r="B149" s="130" t="s">
        <v>36</v>
      </c>
      <c r="C149" s="130" t="s">
        <v>75</v>
      </c>
      <c r="D149" s="131">
        <v>0</v>
      </c>
      <c r="E149" s="131">
        <v>0</v>
      </c>
      <c r="F149" s="131">
        <v>0</v>
      </c>
      <c r="G149" s="131">
        <v>1</v>
      </c>
      <c r="H149" s="131">
        <v>0</v>
      </c>
      <c r="I149" s="131">
        <v>1</v>
      </c>
      <c r="J149" s="131"/>
      <c r="K149" s="133">
        <f t="shared" si="13"/>
        <v>1</v>
      </c>
    </row>
    <row r="150" spans="1:11">
      <c r="A150" s="131">
        <v>21</v>
      </c>
      <c r="B150" s="130" t="s">
        <v>37</v>
      </c>
      <c r="C150" s="130" t="s">
        <v>75</v>
      </c>
      <c r="D150" s="131">
        <v>0</v>
      </c>
      <c r="E150" s="131">
        <v>0</v>
      </c>
      <c r="F150" s="131"/>
      <c r="G150" s="131"/>
      <c r="H150" s="131"/>
      <c r="I150" s="131"/>
      <c r="J150" s="131"/>
      <c r="K150" s="133">
        <f t="shared" si="13"/>
        <v>0</v>
      </c>
    </row>
    <row r="151" spans="1:11">
      <c r="A151" s="131">
        <v>22</v>
      </c>
      <c r="B151" s="130" t="s">
        <v>38</v>
      </c>
      <c r="C151" s="130" t="s">
        <v>75</v>
      </c>
      <c r="D151" s="131">
        <v>0</v>
      </c>
      <c r="E151" s="131">
        <v>0</v>
      </c>
      <c r="F151" s="131"/>
      <c r="G151" s="131"/>
      <c r="H151" s="131"/>
      <c r="I151" s="131"/>
      <c r="J151" s="131"/>
      <c r="K151" s="133">
        <f t="shared" si="13"/>
        <v>0</v>
      </c>
    </row>
    <row r="152" spans="1:11">
      <c r="A152" s="131">
        <v>23</v>
      </c>
      <c r="B152" s="130" t="s">
        <v>39</v>
      </c>
      <c r="C152" s="130" t="s">
        <v>75</v>
      </c>
      <c r="D152" s="131">
        <v>0</v>
      </c>
      <c r="E152" s="131">
        <v>0</v>
      </c>
      <c r="F152" s="131"/>
      <c r="G152" s="131"/>
      <c r="H152" s="131"/>
      <c r="I152" s="131"/>
      <c r="J152" s="131"/>
      <c r="K152" s="133">
        <f t="shared" si="13"/>
        <v>0</v>
      </c>
    </row>
    <row r="153" spans="1:11">
      <c r="A153" s="131">
        <v>24</v>
      </c>
      <c r="B153" s="135" t="s">
        <v>40</v>
      </c>
      <c r="C153" s="130" t="s">
        <v>75</v>
      </c>
      <c r="D153" s="131">
        <v>0</v>
      </c>
      <c r="E153" s="131">
        <v>0</v>
      </c>
      <c r="F153" s="147"/>
      <c r="G153" s="147"/>
      <c r="H153" s="147"/>
      <c r="I153" s="147"/>
      <c r="J153" s="147"/>
      <c r="K153" s="133">
        <f t="shared" si="13"/>
        <v>0</v>
      </c>
    </row>
    <row r="154" spans="1:11">
      <c r="A154" s="136"/>
      <c r="B154" s="137" t="s">
        <v>55</v>
      </c>
      <c r="C154" s="137"/>
      <c r="D154" s="140">
        <f t="shared" ref="D154:K154" si="14">SUM(D130:D153)</f>
        <v>0</v>
      </c>
      <c r="E154" s="140">
        <f t="shared" si="14"/>
        <v>0</v>
      </c>
      <c r="F154" s="140">
        <f t="shared" si="14"/>
        <v>1</v>
      </c>
      <c r="G154" s="140">
        <f t="shared" si="14"/>
        <v>6</v>
      </c>
      <c r="H154" s="140">
        <f t="shared" si="14"/>
        <v>1</v>
      </c>
      <c r="I154" s="140">
        <f t="shared" si="14"/>
        <v>6</v>
      </c>
      <c r="J154" s="140">
        <f t="shared" si="14"/>
        <v>0</v>
      </c>
      <c r="K154" s="140">
        <f t="shared" si="14"/>
        <v>7</v>
      </c>
    </row>
    <row r="155" spans="1:11">
      <c r="A155" s="129">
        <v>1</v>
      </c>
      <c r="B155" s="130" t="s">
        <v>11</v>
      </c>
      <c r="C155" s="130" t="s">
        <v>64</v>
      </c>
      <c r="D155" s="131"/>
      <c r="E155" s="131"/>
      <c r="F155" s="131"/>
      <c r="G155" s="131"/>
      <c r="H155" s="131"/>
      <c r="I155" s="131"/>
      <c r="J155" s="131"/>
      <c r="K155" s="131">
        <f t="shared" ref="K155:K178" si="15">J155+I155+H155</f>
        <v>0</v>
      </c>
    </row>
    <row r="156" spans="1:11">
      <c r="A156" s="129">
        <v>2</v>
      </c>
      <c r="B156" s="130" t="s">
        <v>13</v>
      </c>
      <c r="C156" s="130" t="s">
        <v>64</v>
      </c>
      <c r="D156" s="131"/>
      <c r="E156" s="131"/>
      <c r="F156" s="131"/>
      <c r="G156" s="131"/>
      <c r="H156" s="131"/>
      <c r="I156" s="131"/>
      <c r="J156" s="131"/>
      <c r="K156" s="131">
        <f t="shared" si="15"/>
        <v>0</v>
      </c>
    </row>
    <row r="157" spans="1:11">
      <c r="A157" s="129">
        <v>3</v>
      </c>
      <c r="B157" s="130" t="s">
        <v>16</v>
      </c>
      <c r="C157" s="130" t="s">
        <v>64</v>
      </c>
      <c r="D157" s="131"/>
      <c r="E157" s="131"/>
      <c r="F157" s="131"/>
      <c r="G157" s="131">
        <v>1</v>
      </c>
      <c r="H157" s="131"/>
      <c r="I157" s="131">
        <v>1</v>
      </c>
      <c r="J157" s="131"/>
      <c r="K157" s="131">
        <f t="shared" si="15"/>
        <v>1</v>
      </c>
    </row>
    <row r="158" spans="1:11">
      <c r="A158" s="129">
        <v>4</v>
      </c>
      <c r="B158" s="130" t="s">
        <v>18</v>
      </c>
      <c r="C158" s="130" t="s">
        <v>64</v>
      </c>
      <c r="D158" s="131"/>
      <c r="E158" s="131"/>
      <c r="F158" s="131"/>
      <c r="G158" s="131"/>
      <c r="H158" s="131"/>
      <c r="I158" s="131"/>
      <c r="J158" s="131"/>
      <c r="K158" s="131">
        <f t="shared" si="15"/>
        <v>0</v>
      </c>
    </row>
    <row r="159" spans="1:11">
      <c r="A159" s="129">
        <v>5</v>
      </c>
      <c r="B159" s="130" t="s">
        <v>20</v>
      </c>
      <c r="C159" s="130" t="s">
        <v>64</v>
      </c>
      <c r="D159" s="131"/>
      <c r="E159" s="131"/>
      <c r="F159" s="131"/>
      <c r="G159" s="131"/>
      <c r="H159" s="131"/>
      <c r="I159" s="131"/>
      <c r="J159" s="131"/>
      <c r="K159" s="131">
        <f t="shared" si="15"/>
        <v>0</v>
      </c>
    </row>
    <row r="160" spans="1:11">
      <c r="A160" s="129">
        <v>6</v>
      </c>
      <c r="B160" s="130" t="s">
        <v>22</v>
      </c>
      <c r="C160" s="130" t="s">
        <v>64</v>
      </c>
      <c r="D160" s="131"/>
      <c r="E160" s="131"/>
      <c r="F160" s="131"/>
      <c r="G160" s="131"/>
      <c r="H160" s="131"/>
      <c r="I160" s="131"/>
      <c r="J160" s="131"/>
      <c r="K160" s="131">
        <f t="shared" si="15"/>
        <v>0</v>
      </c>
    </row>
    <row r="161" spans="1:11">
      <c r="A161" s="129">
        <v>7</v>
      </c>
      <c r="B161" s="130" t="s">
        <v>23</v>
      </c>
      <c r="C161" s="130" t="s">
        <v>64</v>
      </c>
      <c r="D161" s="131"/>
      <c r="E161" s="131"/>
      <c r="F161" s="131"/>
      <c r="G161" s="131">
        <v>1</v>
      </c>
      <c r="H161" s="131"/>
      <c r="I161" s="131">
        <v>1</v>
      </c>
      <c r="J161" s="131"/>
      <c r="K161" s="131">
        <f t="shared" si="15"/>
        <v>1</v>
      </c>
    </row>
    <row r="162" spans="1:11">
      <c r="A162" s="129">
        <v>8</v>
      </c>
      <c r="B162" s="130" t="s">
        <v>24</v>
      </c>
      <c r="C162" s="130" t="s">
        <v>64</v>
      </c>
      <c r="D162" s="131"/>
      <c r="E162" s="131"/>
      <c r="F162" s="131"/>
      <c r="G162" s="131"/>
      <c r="H162" s="131"/>
      <c r="I162" s="131"/>
      <c r="J162" s="131"/>
      <c r="K162" s="131">
        <f t="shared" si="15"/>
        <v>0</v>
      </c>
    </row>
    <row r="163" spans="1:11">
      <c r="A163" s="129">
        <v>9</v>
      </c>
      <c r="B163" s="130" t="s">
        <v>25</v>
      </c>
      <c r="C163" s="130" t="s">
        <v>64</v>
      </c>
      <c r="D163" s="131"/>
      <c r="E163" s="131"/>
      <c r="F163" s="131"/>
      <c r="G163" s="131"/>
      <c r="H163" s="131"/>
      <c r="I163" s="131"/>
      <c r="J163" s="131"/>
      <c r="K163" s="131">
        <f t="shared" si="15"/>
        <v>0</v>
      </c>
    </row>
    <row r="164" spans="1:11">
      <c r="A164" s="129">
        <v>10</v>
      </c>
      <c r="B164" s="130" t="s">
        <v>26</v>
      </c>
      <c r="C164" s="130" t="s">
        <v>64</v>
      </c>
      <c r="D164" s="131"/>
      <c r="E164" s="131"/>
      <c r="F164" s="131"/>
      <c r="G164" s="131"/>
      <c r="H164" s="131"/>
      <c r="I164" s="131"/>
      <c r="J164" s="131"/>
      <c r="K164" s="131">
        <f t="shared" si="15"/>
        <v>0</v>
      </c>
    </row>
    <row r="165" spans="1:11">
      <c r="A165" s="129">
        <v>11</v>
      </c>
      <c r="B165" s="130" t="s">
        <v>27</v>
      </c>
      <c r="C165" s="130" t="s">
        <v>64</v>
      </c>
      <c r="D165" s="131"/>
      <c r="E165" s="131"/>
      <c r="F165" s="131"/>
      <c r="G165" s="131"/>
      <c r="H165" s="131"/>
      <c r="I165" s="131"/>
      <c r="J165" s="131"/>
      <c r="K165" s="131">
        <f t="shared" si="15"/>
        <v>0</v>
      </c>
    </row>
    <row r="166" spans="1:11">
      <c r="A166" s="129">
        <v>12</v>
      </c>
      <c r="B166" s="130" t="s">
        <v>28</v>
      </c>
      <c r="C166" s="130" t="s">
        <v>64</v>
      </c>
      <c r="D166" s="131"/>
      <c r="E166" s="131"/>
      <c r="F166" s="131"/>
      <c r="G166" s="131"/>
      <c r="H166" s="131"/>
      <c r="I166" s="131"/>
      <c r="J166" s="131"/>
      <c r="K166" s="131">
        <f t="shared" si="15"/>
        <v>0</v>
      </c>
    </row>
    <row r="167" spans="1:11">
      <c r="A167" s="129">
        <v>13</v>
      </c>
      <c r="B167" s="130" t="s">
        <v>29</v>
      </c>
      <c r="C167" s="130" t="s">
        <v>64</v>
      </c>
      <c r="D167" s="131"/>
      <c r="E167" s="131"/>
      <c r="F167" s="131"/>
      <c r="G167" s="131"/>
      <c r="H167" s="131"/>
      <c r="I167" s="131"/>
      <c r="J167" s="131"/>
      <c r="K167" s="131">
        <f t="shared" si="15"/>
        <v>0</v>
      </c>
    </row>
    <row r="168" spans="1:11">
      <c r="A168" s="129">
        <v>14</v>
      </c>
      <c r="B168" s="130" t="s">
        <v>30</v>
      </c>
      <c r="C168" s="130" t="s">
        <v>64</v>
      </c>
      <c r="D168" s="131"/>
      <c r="E168" s="131"/>
      <c r="F168" s="131"/>
      <c r="G168" s="131"/>
      <c r="H168" s="131"/>
      <c r="I168" s="131"/>
      <c r="J168" s="131"/>
      <c r="K168" s="131">
        <f t="shared" si="15"/>
        <v>0</v>
      </c>
    </row>
    <row r="169" spans="1:11">
      <c r="A169" s="129">
        <v>15</v>
      </c>
      <c r="B169" s="130" t="s">
        <v>31</v>
      </c>
      <c r="C169" s="130" t="s">
        <v>64</v>
      </c>
      <c r="D169" s="131"/>
      <c r="E169" s="131"/>
      <c r="F169" s="131"/>
      <c r="G169" s="131"/>
      <c r="H169" s="131"/>
      <c r="I169" s="131"/>
      <c r="J169" s="131"/>
      <c r="K169" s="131">
        <f t="shared" si="15"/>
        <v>0</v>
      </c>
    </row>
    <row r="170" spans="1:11">
      <c r="A170" s="129">
        <v>16</v>
      </c>
      <c r="B170" s="130" t="s">
        <v>32</v>
      </c>
      <c r="C170" s="130" t="s">
        <v>64</v>
      </c>
      <c r="D170" s="131"/>
      <c r="E170" s="131"/>
      <c r="F170" s="131"/>
      <c r="G170" s="131"/>
      <c r="H170" s="131"/>
      <c r="I170" s="131"/>
      <c r="J170" s="131"/>
      <c r="K170" s="131">
        <f t="shared" si="15"/>
        <v>0</v>
      </c>
    </row>
    <row r="171" spans="1:11">
      <c r="A171" s="129">
        <v>17</v>
      </c>
      <c r="B171" s="130" t="s">
        <v>33</v>
      </c>
      <c r="C171" s="130" t="s">
        <v>64</v>
      </c>
      <c r="D171" s="131"/>
      <c r="E171" s="131"/>
      <c r="F171" s="131"/>
      <c r="G171" s="131"/>
      <c r="H171" s="131"/>
      <c r="I171" s="131"/>
      <c r="J171" s="131"/>
      <c r="K171" s="131">
        <f t="shared" si="15"/>
        <v>0</v>
      </c>
    </row>
    <row r="172" spans="1:11">
      <c r="A172" s="129">
        <v>18</v>
      </c>
      <c r="B172" s="130" t="s">
        <v>34</v>
      </c>
      <c r="C172" s="130" t="s">
        <v>64</v>
      </c>
      <c r="D172" s="131"/>
      <c r="E172" s="131"/>
      <c r="F172" s="131"/>
      <c r="G172" s="131"/>
      <c r="H172" s="131"/>
      <c r="I172" s="131"/>
      <c r="J172" s="131"/>
      <c r="K172" s="131">
        <f t="shared" si="15"/>
        <v>0</v>
      </c>
    </row>
    <row r="173" spans="1:11">
      <c r="A173" s="129">
        <v>19</v>
      </c>
      <c r="B173" s="130" t="s">
        <v>35</v>
      </c>
      <c r="C173" s="130" t="s">
        <v>64</v>
      </c>
      <c r="D173" s="131"/>
      <c r="E173" s="131"/>
      <c r="F173" s="131"/>
      <c r="G173" s="131"/>
      <c r="H173" s="131"/>
      <c r="I173" s="131"/>
      <c r="J173" s="131"/>
      <c r="K173" s="131">
        <f t="shared" si="15"/>
        <v>0</v>
      </c>
    </row>
    <row r="174" spans="1:11">
      <c r="A174" s="129">
        <v>20</v>
      </c>
      <c r="B174" s="130" t="s">
        <v>36</v>
      </c>
      <c r="C174" s="130" t="s">
        <v>64</v>
      </c>
      <c r="D174" s="131"/>
      <c r="E174" s="131"/>
      <c r="F174" s="131"/>
      <c r="G174" s="131">
        <v>1</v>
      </c>
      <c r="H174" s="131"/>
      <c r="I174" s="131"/>
      <c r="J174" s="131">
        <v>1</v>
      </c>
      <c r="K174" s="131">
        <f t="shared" si="15"/>
        <v>1</v>
      </c>
    </row>
    <row r="175" spans="1:11">
      <c r="A175" s="129">
        <v>21</v>
      </c>
      <c r="B175" s="130" t="s">
        <v>37</v>
      </c>
      <c r="C175" s="130" t="s">
        <v>64</v>
      </c>
      <c r="D175" s="131"/>
      <c r="E175" s="131"/>
      <c r="F175" s="131"/>
      <c r="G175" s="131"/>
      <c r="H175" s="131"/>
      <c r="I175" s="131"/>
      <c r="J175" s="131"/>
      <c r="K175" s="131">
        <f t="shared" si="15"/>
        <v>0</v>
      </c>
    </row>
    <row r="176" spans="1:11">
      <c r="A176" s="129">
        <v>22</v>
      </c>
      <c r="B176" s="130" t="s">
        <v>38</v>
      </c>
      <c r="C176" s="130" t="s">
        <v>64</v>
      </c>
      <c r="D176" s="131"/>
      <c r="E176" s="131"/>
      <c r="F176" s="131"/>
      <c r="G176" s="131"/>
      <c r="H176" s="131"/>
      <c r="I176" s="131"/>
      <c r="J176" s="131"/>
      <c r="K176" s="131">
        <f t="shared" si="15"/>
        <v>0</v>
      </c>
    </row>
    <row r="177" spans="1:11">
      <c r="A177" s="129">
        <v>23</v>
      </c>
      <c r="B177" s="130" t="s">
        <v>39</v>
      </c>
      <c r="C177" s="130" t="s">
        <v>64</v>
      </c>
      <c r="D177" s="131"/>
      <c r="E177" s="131"/>
      <c r="F177" s="131"/>
      <c r="G177" s="131"/>
      <c r="H177" s="131"/>
      <c r="I177" s="131"/>
      <c r="J177" s="131"/>
      <c r="K177" s="131">
        <f t="shared" si="15"/>
        <v>0</v>
      </c>
    </row>
    <row r="178" spans="1:11">
      <c r="A178" s="129">
        <v>24</v>
      </c>
      <c r="B178" s="135" t="s">
        <v>40</v>
      </c>
      <c r="C178" s="130" t="s">
        <v>64</v>
      </c>
      <c r="D178" s="131"/>
      <c r="E178" s="131"/>
      <c r="F178" s="147"/>
      <c r="G178" s="147"/>
      <c r="H178" s="147"/>
      <c r="I178" s="147"/>
      <c r="J178" s="147"/>
      <c r="K178" s="131">
        <f t="shared" si="15"/>
        <v>0</v>
      </c>
    </row>
    <row r="179" spans="1:11">
      <c r="A179" s="138"/>
      <c r="B179" s="137" t="s">
        <v>55</v>
      </c>
      <c r="C179" s="137"/>
      <c r="D179" s="140">
        <f t="shared" ref="D179:K179" si="16">SUM(D155:D178)</f>
        <v>0</v>
      </c>
      <c r="E179" s="140">
        <f t="shared" si="16"/>
        <v>0</v>
      </c>
      <c r="F179" s="140">
        <f t="shared" si="16"/>
        <v>0</v>
      </c>
      <c r="G179" s="140">
        <f t="shared" si="16"/>
        <v>3</v>
      </c>
      <c r="H179" s="140">
        <f t="shared" si="16"/>
        <v>0</v>
      </c>
      <c r="I179" s="140">
        <f t="shared" si="16"/>
        <v>2</v>
      </c>
      <c r="J179" s="140">
        <f t="shared" si="16"/>
        <v>1</v>
      </c>
      <c r="K179" s="140">
        <f t="shared" si="16"/>
        <v>3</v>
      </c>
    </row>
    <row r="180" spans="1:11">
      <c r="A180" s="129">
        <v>1</v>
      </c>
      <c r="B180" s="130" t="s">
        <v>11</v>
      </c>
      <c r="C180" s="130" t="s">
        <v>65</v>
      </c>
      <c r="D180" s="131">
        <v>0</v>
      </c>
      <c r="E180" s="131">
        <v>0</v>
      </c>
      <c r="F180" s="131">
        <v>0</v>
      </c>
      <c r="G180" s="131">
        <v>0</v>
      </c>
      <c r="H180" s="131">
        <v>0</v>
      </c>
      <c r="I180" s="131">
        <v>0</v>
      </c>
      <c r="J180" s="131">
        <v>0</v>
      </c>
      <c r="K180" s="131">
        <f t="shared" ref="K180:K203" si="17">H180+I180+J180</f>
        <v>0</v>
      </c>
    </row>
    <row r="181" spans="1:11">
      <c r="A181" s="129">
        <v>2</v>
      </c>
      <c r="B181" s="130" t="s">
        <v>13</v>
      </c>
      <c r="C181" s="130" t="s">
        <v>65</v>
      </c>
      <c r="D181" s="131">
        <v>0</v>
      </c>
      <c r="E181" s="131">
        <v>0</v>
      </c>
      <c r="F181" s="131">
        <v>0</v>
      </c>
      <c r="G181" s="131">
        <v>0</v>
      </c>
      <c r="H181" s="131">
        <v>0</v>
      </c>
      <c r="I181" s="131">
        <v>0</v>
      </c>
      <c r="J181" s="131">
        <v>0</v>
      </c>
      <c r="K181" s="131">
        <f t="shared" si="17"/>
        <v>0</v>
      </c>
    </row>
    <row r="182" spans="1:11">
      <c r="A182" s="129">
        <v>3</v>
      </c>
      <c r="B182" s="130" t="s">
        <v>16</v>
      </c>
      <c r="C182" s="130" t="s">
        <v>65</v>
      </c>
      <c r="D182" s="131">
        <v>0</v>
      </c>
      <c r="E182" s="131">
        <v>0</v>
      </c>
      <c r="F182" s="131">
        <v>0</v>
      </c>
      <c r="G182" s="131">
        <v>0</v>
      </c>
      <c r="H182" s="131">
        <v>0</v>
      </c>
      <c r="I182" s="131">
        <v>0</v>
      </c>
      <c r="J182" s="131">
        <v>0</v>
      </c>
      <c r="K182" s="131">
        <f t="shared" si="17"/>
        <v>0</v>
      </c>
    </row>
    <row r="183" spans="1:11">
      <c r="A183" s="129">
        <v>4</v>
      </c>
      <c r="B183" s="130" t="s">
        <v>18</v>
      </c>
      <c r="C183" s="130" t="s">
        <v>65</v>
      </c>
      <c r="D183" s="131">
        <v>0</v>
      </c>
      <c r="E183" s="131">
        <v>0</v>
      </c>
      <c r="F183" s="131">
        <v>0</v>
      </c>
      <c r="G183" s="131">
        <v>0</v>
      </c>
      <c r="H183" s="131">
        <v>0</v>
      </c>
      <c r="I183" s="131">
        <v>0</v>
      </c>
      <c r="J183" s="131">
        <v>0</v>
      </c>
      <c r="K183" s="131">
        <f t="shared" si="17"/>
        <v>0</v>
      </c>
    </row>
    <row r="184" spans="1:11">
      <c r="A184" s="129">
        <v>5</v>
      </c>
      <c r="B184" s="130" t="s">
        <v>20</v>
      </c>
      <c r="C184" s="130" t="s">
        <v>65</v>
      </c>
      <c r="D184" s="131">
        <v>0</v>
      </c>
      <c r="E184" s="131">
        <v>0</v>
      </c>
      <c r="F184" s="131">
        <v>0</v>
      </c>
      <c r="G184" s="131">
        <v>0</v>
      </c>
      <c r="H184" s="131">
        <v>0</v>
      </c>
      <c r="I184" s="131">
        <v>0</v>
      </c>
      <c r="J184" s="131">
        <v>0</v>
      </c>
      <c r="K184" s="131">
        <f t="shared" si="17"/>
        <v>0</v>
      </c>
    </row>
    <row r="185" spans="1:11">
      <c r="A185" s="129">
        <v>6</v>
      </c>
      <c r="B185" s="130" t="s">
        <v>22</v>
      </c>
      <c r="C185" s="130" t="s">
        <v>65</v>
      </c>
      <c r="D185" s="131">
        <v>0</v>
      </c>
      <c r="E185" s="131">
        <v>0</v>
      </c>
      <c r="F185" s="131">
        <v>0</v>
      </c>
      <c r="G185" s="131">
        <v>0</v>
      </c>
      <c r="H185" s="131">
        <v>0</v>
      </c>
      <c r="I185" s="131">
        <v>0</v>
      </c>
      <c r="J185" s="131">
        <v>0</v>
      </c>
      <c r="K185" s="131">
        <f t="shared" si="17"/>
        <v>0</v>
      </c>
    </row>
    <row r="186" spans="1:11">
      <c r="A186" s="129">
        <v>7</v>
      </c>
      <c r="B186" s="130" t="s">
        <v>23</v>
      </c>
      <c r="C186" s="130" t="s">
        <v>65</v>
      </c>
      <c r="D186" s="131">
        <v>0</v>
      </c>
      <c r="E186" s="131">
        <v>0</v>
      </c>
      <c r="F186" s="131">
        <v>0</v>
      </c>
      <c r="G186" s="131">
        <v>0</v>
      </c>
      <c r="H186" s="131">
        <v>0</v>
      </c>
      <c r="I186" s="131">
        <v>0</v>
      </c>
      <c r="J186" s="131">
        <v>0</v>
      </c>
      <c r="K186" s="131">
        <f t="shared" si="17"/>
        <v>0</v>
      </c>
    </row>
    <row r="187" spans="1:11">
      <c r="A187" s="129">
        <v>8</v>
      </c>
      <c r="B187" s="130" t="s">
        <v>24</v>
      </c>
      <c r="C187" s="130" t="s">
        <v>65</v>
      </c>
      <c r="D187" s="131">
        <v>0</v>
      </c>
      <c r="E187" s="131">
        <v>0</v>
      </c>
      <c r="F187" s="131">
        <v>0</v>
      </c>
      <c r="G187" s="131">
        <v>0</v>
      </c>
      <c r="H187" s="131">
        <v>0</v>
      </c>
      <c r="I187" s="131">
        <v>0</v>
      </c>
      <c r="J187" s="131">
        <v>0</v>
      </c>
      <c r="K187" s="131">
        <f t="shared" si="17"/>
        <v>0</v>
      </c>
    </row>
    <row r="188" spans="1:11">
      <c r="A188" s="129">
        <v>9</v>
      </c>
      <c r="B188" s="130" t="s">
        <v>25</v>
      </c>
      <c r="C188" s="130" t="s">
        <v>65</v>
      </c>
      <c r="D188" s="131">
        <v>0</v>
      </c>
      <c r="E188" s="131">
        <v>0</v>
      </c>
      <c r="F188" s="131">
        <v>0</v>
      </c>
      <c r="G188" s="131">
        <v>0</v>
      </c>
      <c r="H188" s="131">
        <v>0</v>
      </c>
      <c r="I188" s="131">
        <v>0</v>
      </c>
      <c r="J188" s="131">
        <v>0</v>
      </c>
      <c r="K188" s="131">
        <f t="shared" si="17"/>
        <v>0</v>
      </c>
    </row>
    <row r="189" spans="1:11">
      <c r="A189" s="129">
        <v>10</v>
      </c>
      <c r="B189" s="130" t="s">
        <v>26</v>
      </c>
      <c r="C189" s="130" t="s">
        <v>65</v>
      </c>
      <c r="D189" s="131">
        <v>0</v>
      </c>
      <c r="E189" s="131">
        <v>0</v>
      </c>
      <c r="F189" s="131">
        <v>0</v>
      </c>
      <c r="G189" s="131">
        <v>0</v>
      </c>
      <c r="H189" s="131">
        <v>0</v>
      </c>
      <c r="I189" s="131">
        <v>0</v>
      </c>
      <c r="J189" s="131">
        <v>0</v>
      </c>
      <c r="K189" s="131">
        <f t="shared" si="17"/>
        <v>0</v>
      </c>
    </row>
    <row r="190" spans="1:11">
      <c r="A190" s="129">
        <v>11</v>
      </c>
      <c r="B190" s="130" t="s">
        <v>27</v>
      </c>
      <c r="C190" s="130" t="s">
        <v>65</v>
      </c>
      <c r="D190" s="131">
        <v>0</v>
      </c>
      <c r="E190" s="131">
        <v>0</v>
      </c>
      <c r="F190" s="131">
        <v>0</v>
      </c>
      <c r="G190" s="131">
        <v>0</v>
      </c>
      <c r="H190" s="131">
        <v>0</v>
      </c>
      <c r="I190" s="131">
        <v>0</v>
      </c>
      <c r="J190" s="131">
        <v>0</v>
      </c>
      <c r="K190" s="131">
        <f t="shared" si="17"/>
        <v>0</v>
      </c>
    </row>
    <row r="191" spans="1:11">
      <c r="A191" s="129">
        <v>12</v>
      </c>
      <c r="B191" s="130" t="s">
        <v>28</v>
      </c>
      <c r="C191" s="130" t="s">
        <v>65</v>
      </c>
      <c r="D191" s="131">
        <v>0</v>
      </c>
      <c r="E191" s="131">
        <v>0</v>
      </c>
      <c r="F191" s="131">
        <v>0</v>
      </c>
      <c r="G191" s="131">
        <v>0</v>
      </c>
      <c r="H191" s="131">
        <v>0</v>
      </c>
      <c r="I191" s="131">
        <v>0</v>
      </c>
      <c r="J191" s="131">
        <v>0</v>
      </c>
      <c r="K191" s="131">
        <f t="shared" si="17"/>
        <v>0</v>
      </c>
    </row>
    <row r="192" spans="1:11">
      <c r="A192" s="129">
        <v>13</v>
      </c>
      <c r="B192" s="130" t="s">
        <v>29</v>
      </c>
      <c r="C192" s="130" t="s">
        <v>65</v>
      </c>
      <c r="D192" s="131">
        <v>0</v>
      </c>
      <c r="E192" s="131">
        <v>0</v>
      </c>
      <c r="F192" s="131">
        <v>0</v>
      </c>
      <c r="G192" s="131">
        <v>0</v>
      </c>
      <c r="H192" s="131">
        <v>0</v>
      </c>
      <c r="I192" s="131">
        <v>0</v>
      </c>
      <c r="J192" s="131">
        <v>0</v>
      </c>
      <c r="K192" s="131">
        <f t="shared" si="17"/>
        <v>0</v>
      </c>
    </row>
    <row r="193" spans="1:11">
      <c r="A193" s="129">
        <v>14</v>
      </c>
      <c r="B193" s="130" t="s">
        <v>30</v>
      </c>
      <c r="C193" s="130" t="s">
        <v>65</v>
      </c>
      <c r="D193" s="131">
        <v>0</v>
      </c>
      <c r="E193" s="131">
        <v>0</v>
      </c>
      <c r="F193" s="131">
        <v>0</v>
      </c>
      <c r="G193" s="131">
        <v>0</v>
      </c>
      <c r="H193" s="131">
        <v>0</v>
      </c>
      <c r="I193" s="131">
        <v>0</v>
      </c>
      <c r="J193" s="131">
        <v>0</v>
      </c>
      <c r="K193" s="131">
        <f t="shared" si="17"/>
        <v>0</v>
      </c>
    </row>
    <row r="194" spans="1:11">
      <c r="A194" s="129">
        <v>15</v>
      </c>
      <c r="B194" s="130" t="s">
        <v>31</v>
      </c>
      <c r="C194" s="130" t="s">
        <v>65</v>
      </c>
      <c r="D194" s="131">
        <v>0</v>
      </c>
      <c r="E194" s="131">
        <v>0</v>
      </c>
      <c r="F194" s="131">
        <v>0</v>
      </c>
      <c r="G194" s="131">
        <v>0</v>
      </c>
      <c r="H194" s="131">
        <v>0</v>
      </c>
      <c r="I194" s="131">
        <v>0</v>
      </c>
      <c r="J194" s="131">
        <v>0</v>
      </c>
      <c r="K194" s="131">
        <f t="shared" si="17"/>
        <v>0</v>
      </c>
    </row>
    <row r="195" spans="1:11">
      <c r="A195" s="129">
        <v>16</v>
      </c>
      <c r="B195" s="130" t="s">
        <v>32</v>
      </c>
      <c r="C195" s="130" t="s">
        <v>65</v>
      </c>
      <c r="D195" s="131">
        <v>0</v>
      </c>
      <c r="E195" s="131">
        <v>0</v>
      </c>
      <c r="F195" s="131">
        <v>0</v>
      </c>
      <c r="G195" s="131">
        <v>0</v>
      </c>
      <c r="H195" s="131">
        <v>0</v>
      </c>
      <c r="I195" s="131">
        <v>0</v>
      </c>
      <c r="J195" s="131">
        <v>0</v>
      </c>
      <c r="K195" s="131">
        <f t="shared" si="17"/>
        <v>0</v>
      </c>
    </row>
    <row r="196" spans="1:11">
      <c r="A196" s="129">
        <v>17</v>
      </c>
      <c r="B196" s="130" t="s">
        <v>33</v>
      </c>
      <c r="C196" s="130" t="s">
        <v>65</v>
      </c>
      <c r="D196" s="131">
        <v>0</v>
      </c>
      <c r="E196" s="131">
        <v>0</v>
      </c>
      <c r="F196" s="131">
        <v>0</v>
      </c>
      <c r="G196" s="131">
        <v>0</v>
      </c>
      <c r="H196" s="131">
        <v>0</v>
      </c>
      <c r="I196" s="131">
        <v>0</v>
      </c>
      <c r="J196" s="131">
        <v>0</v>
      </c>
      <c r="K196" s="131">
        <f t="shared" si="17"/>
        <v>0</v>
      </c>
    </row>
    <row r="197" spans="1:11">
      <c r="A197" s="129">
        <v>18</v>
      </c>
      <c r="B197" s="130" t="s">
        <v>34</v>
      </c>
      <c r="C197" s="130" t="s">
        <v>65</v>
      </c>
      <c r="D197" s="131">
        <v>0</v>
      </c>
      <c r="E197" s="131">
        <v>0</v>
      </c>
      <c r="F197" s="131">
        <v>0</v>
      </c>
      <c r="G197" s="131">
        <v>0</v>
      </c>
      <c r="H197" s="131">
        <v>0</v>
      </c>
      <c r="I197" s="131">
        <v>0</v>
      </c>
      <c r="J197" s="131">
        <v>0</v>
      </c>
      <c r="K197" s="131">
        <f t="shared" si="17"/>
        <v>0</v>
      </c>
    </row>
    <row r="198" spans="1:11">
      <c r="A198" s="129">
        <v>19</v>
      </c>
      <c r="B198" s="130" t="s">
        <v>35</v>
      </c>
      <c r="C198" s="130" t="s">
        <v>65</v>
      </c>
      <c r="D198" s="131">
        <v>0</v>
      </c>
      <c r="E198" s="131">
        <v>0</v>
      </c>
      <c r="F198" s="131">
        <v>0</v>
      </c>
      <c r="G198" s="131">
        <v>0</v>
      </c>
      <c r="H198" s="131">
        <v>0</v>
      </c>
      <c r="I198" s="131">
        <v>0</v>
      </c>
      <c r="J198" s="131">
        <v>0</v>
      </c>
      <c r="K198" s="131">
        <f t="shared" si="17"/>
        <v>0</v>
      </c>
    </row>
    <row r="199" spans="1:11">
      <c r="A199" s="129">
        <v>20</v>
      </c>
      <c r="B199" s="130" t="s">
        <v>36</v>
      </c>
      <c r="C199" s="130" t="s">
        <v>65</v>
      </c>
      <c r="D199" s="131">
        <v>0</v>
      </c>
      <c r="E199" s="131">
        <v>0</v>
      </c>
      <c r="F199" s="131">
        <v>0</v>
      </c>
      <c r="G199" s="131">
        <v>0</v>
      </c>
      <c r="H199" s="131">
        <v>0</v>
      </c>
      <c r="I199" s="131">
        <v>0</v>
      </c>
      <c r="J199" s="131">
        <v>0</v>
      </c>
      <c r="K199" s="131">
        <f t="shared" si="17"/>
        <v>0</v>
      </c>
    </row>
    <row r="200" spans="1:11">
      <c r="A200" s="129">
        <v>21</v>
      </c>
      <c r="B200" s="130" t="s">
        <v>37</v>
      </c>
      <c r="C200" s="130" t="s">
        <v>65</v>
      </c>
      <c r="D200" s="131">
        <v>0</v>
      </c>
      <c r="E200" s="131">
        <v>0</v>
      </c>
      <c r="F200" s="131">
        <v>0</v>
      </c>
      <c r="G200" s="131">
        <v>0</v>
      </c>
      <c r="H200" s="131">
        <v>0</v>
      </c>
      <c r="I200" s="131">
        <v>0</v>
      </c>
      <c r="J200" s="131">
        <v>0</v>
      </c>
      <c r="K200" s="131">
        <f t="shared" si="17"/>
        <v>0</v>
      </c>
    </row>
    <row r="201" spans="1:11">
      <c r="A201" s="129">
        <v>22</v>
      </c>
      <c r="B201" s="130" t="s">
        <v>38</v>
      </c>
      <c r="C201" s="130" t="s">
        <v>65</v>
      </c>
      <c r="D201" s="131">
        <v>0</v>
      </c>
      <c r="E201" s="131">
        <v>0</v>
      </c>
      <c r="F201" s="131">
        <v>0</v>
      </c>
      <c r="G201" s="131">
        <v>0</v>
      </c>
      <c r="H201" s="131">
        <v>0</v>
      </c>
      <c r="I201" s="131">
        <v>0</v>
      </c>
      <c r="J201" s="131">
        <v>0</v>
      </c>
      <c r="K201" s="131">
        <f t="shared" si="17"/>
        <v>0</v>
      </c>
    </row>
    <row r="202" spans="1:11">
      <c r="A202" s="129">
        <v>23</v>
      </c>
      <c r="B202" s="130" t="s">
        <v>39</v>
      </c>
      <c r="C202" s="130" t="s">
        <v>65</v>
      </c>
      <c r="D202" s="131">
        <v>0</v>
      </c>
      <c r="E202" s="131">
        <v>0</v>
      </c>
      <c r="F202" s="131">
        <v>0</v>
      </c>
      <c r="G202" s="131">
        <v>0</v>
      </c>
      <c r="H202" s="131">
        <v>0</v>
      </c>
      <c r="I202" s="131">
        <v>0</v>
      </c>
      <c r="J202" s="131">
        <v>0</v>
      </c>
      <c r="K202" s="131">
        <f t="shared" si="17"/>
        <v>0</v>
      </c>
    </row>
    <row r="203" spans="1:11">
      <c r="A203" s="129">
        <v>24</v>
      </c>
      <c r="B203" s="135" t="s">
        <v>40</v>
      </c>
      <c r="C203" s="130" t="s">
        <v>65</v>
      </c>
      <c r="D203" s="131">
        <v>0</v>
      </c>
      <c r="E203" s="131">
        <v>0</v>
      </c>
      <c r="F203" s="131">
        <v>0</v>
      </c>
      <c r="G203" s="131">
        <v>0</v>
      </c>
      <c r="H203" s="131">
        <v>0</v>
      </c>
      <c r="I203" s="131">
        <v>0</v>
      </c>
      <c r="J203" s="131">
        <v>0</v>
      </c>
      <c r="K203" s="131">
        <f t="shared" si="17"/>
        <v>0</v>
      </c>
    </row>
    <row r="204" spans="1:11">
      <c r="A204" s="136"/>
      <c r="B204" s="137" t="s">
        <v>55</v>
      </c>
      <c r="C204" s="137"/>
      <c r="D204" s="138">
        <f t="shared" ref="D204:K204" si="18">SUM(D180:D203)</f>
        <v>0</v>
      </c>
      <c r="E204" s="138">
        <f t="shared" si="18"/>
        <v>0</v>
      </c>
      <c r="F204" s="138">
        <f t="shared" si="18"/>
        <v>0</v>
      </c>
      <c r="G204" s="138">
        <f t="shared" si="18"/>
        <v>0</v>
      </c>
      <c r="H204" s="138">
        <f t="shared" si="18"/>
        <v>0</v>
      </c>
      <c r="I204" s="138">
        <f t="shared" si="18"/>
        <v>0</v>
      </c>
      <c r="J204" s="138">
        <f t="shared" si="18"/>
        <v>0</v>
      </c>
      <c r="K204" s="138">
        <f t="shared" si="18"/>
        <v>0</v>
      </c>
    </row>
    <row r="205" spans="1:11">
      <c r="A205" s="129">
        <v>1</v>
      </c>
      <c r="B205" s="130" t="s">
        <v>11</v>
      </c>
      <c r="C205" s="130" t="s">
        <v>73</v>
      </c>
      <c r="D205" s="131"/>
      <c r="E205" s="131"/>
      <c r="F205" s="131"/>
      <c r="G205" s="131">
        <v>1</v>
      </c>
      <c r="H205" s="131"/>
      <c r="I205" s="131"/>
      <c r="J205" s="131">
        <v>1</v>
      </c>
      <c r="K205" s="133">
        <f t="shared" ref="K205:K228" si="19">SUM(H205:J205)</f>
        <v>1</v>
      </c>
    </row>
    <row r="206" spans="1:11">
      <c r="A206" s="129">
        <v>2</v>
      </c>
      <c r="B206" s="130" t="s">
        <v>13</v>
      </c>
      <c r="C206" s="130" t="s">
        <v>73</v>
      </c>
      <c r="D206" s="131"/>
      <c r="E206" s="131"/>
      <c r="F206" s="131"/>
      <c r="G206" s="131"/>
      <c r="H206" s="131"/>
      <c r="I206" s="131"/>
      <c r="J206" s="131"/>
      <c r="K206" s="133">
        <f t="shared" si="19"/>
        <v>0</v>
      </c>
    </row>
    <row r="207" spans="1:11">
      <c r="A207" s="129">
        <v>3</v>
      </c>
      <c r="B207" s="130" t="s">
        <v>16</v>
      </c>
      <c r="C207" s="130" t="s">
        <v>73</v>
      </c>
      <c r="D207" s="131"/>
      <c r="E207" s="131"/>
      <c r="F207" s="131"/>
      <c r="G207" s="131">
        <v>1</v>
      </c>
      <c r="H207" s="131"/>
      <c r="I207" s="131">
        <v>1</v>
      </c>
      <c r="J207" s="131"/>
      <c r="K207" s="133">
        <f t="shared" si="19"/>
        <v>1</v>
      </c>
    </row>
    <row r="208" spans="1:11">
      <c r="A208" s="129">
        <v>4</v>
      </c>
      <c r="B208" s="130" t="s">
        <v>18</v>
      </c>
      <c r="C208" s="130" t="s">
        <v>73</v>
      </c>
      <c r="D208" s="131"/>
      <c r="E208" s="131"/>
      <c r="F208" s="131"/>
      <c r="G208" s="131"/>
      <c r="H208" s="131"/>
      <c r="I208" s="131"/>
      <c r="J208" s="131"/>
      <c r="K208" s="133">
        <f t="shared" si="19"/>
        <v>0</v>
      </c>
    </row>
    <row r="209" spans="1:11">
      <c r="A209" s="129">
        <v>5</v>
      </c>
      <c r="B209" s="130" t="s">
        <v>20</v>
      </c>
      <c r="C209" s="130" t="s">
        <v>73</v>
      </c>
      <c r="D209" s="131"/>
      <c r="E209" s="131"/>
      <c r="F209" s="131"/>
      <c r="G209" s="131"/>
      <c r="H209" s="131"/>
      <c r="I209" s="131"/>
      <c r="J209" s="131"/>
      <c r="K209" s="133">
        <f t="shared" si="19"/>
        <v>0</v>
      </c>
    </row>
    <row r="210" spans="1:11">
      <c r="A210" s="129">
        <v>6</v>
      </c>
      <c r="B210" s="130" t="s">
        <v>22</v>
      </c>
      <c r="C210" s="130" t="s">
        <v>73</v>
      </c>
      <c r="D210" s="131"/>
      <c r="E210" s="131"/>
      <c r="F210" s="131"/>
      <c r="G210" s="131"/>
      <c r="H210" s="131"/>
      <c r="I210" s="131"/>
      <c r="J210" s="131"/>
      <c r="K210" s="133">
        <f t="shared" si="19"/>
        <v>0</v>
      </c>
    </row>
    <row r="211" spans="1:11">
      <c r="A211" s="129">
        <v>7</v>
      </c>
      <c r="B211" s="130" t="s">
        <v>23</v>
      </c>
      <c r="C211" s="130" t="s">
        <v>73</v>
      </c>
      <c r="D211" s="131"/>
      <c r="E211" s="131"/>
      <c r="F211" s="131"/>
      <c r="G211" s="131"/>
      <c r="H211" s="131"/>
      <c r="I211" s="131"/>
      <c r="J211" s="131"/>
      <c r="K211" s="133">
        <f t="shared" si="19"/>
        <v>0</v>
      </c>
    </row>
    <row r="212" spans="1:11">
      <c r="A212" s="129">
        <v>8</v>
      </c>
      <c r="B212" s="130" t="s">
        <v>24</v>
      </c>
      <c r="C212" s="130" t="s">
        <v>73</v>
      </c>
      <c r="D212" s="131"/>
      <c r="E212" s="131"/>
      <c r="F212" s="131"/>
      <c r="G212" s="131"/>
      <c r="H212" s="131"/>
      <c r="I212" s="131"/>
      <c r="J212" s="131"/>
      <c r="K212" s="133">
        <f t="shared" si="19"/>
        <v>0</v>
      </c>
    </row>
    <row r="213" spans="1:11">
      <c r="A213" s="129">
        <v>9</v>
      </c>
      <c r="B213" s="130" t="s">
        <v>25</v>
      </c>
      <c r="C213" s="130" t="s">
        <v>73</v>
      </c>
      <c r="D213" s="131"/>
      <c r="E213" s="131"/>
      <c r="F213" s="131"/>
      <c r="G213" s="131"/>
      <c r="H213" s="131"/>
      <c r="I213" s="131"/>
      <c r="J213" s="131"/>
      <c r="K213" s="133">
        <f t="shared" si="19"/>
        <v>0</v>
      </c>
    </row>
    <row r="214" spans="1:11">
      <c r="A214" s="129">
        <v>10</v>
      </c>
      <c r="B214" s="130" t="s">
        <v>26</v>
      </c>
      <c r="C214" s="130" t="s">
        <v>73</v>
      </c>
      <c r="D214" s="131"/>
      <c r="E214" s="131"/>
      <c r="F214" s="131"/>
      <c r="G214" s="131"/>
      <c r="H214" s="131"/>
      <c r="I214" s="131"/>
      <c r="J214" s="131"/>
      <c r="K214" s="133">
        <f t="shared" si="19"/>
        <v>0</v>
      </c>
    </row>
    <row r="215" spans="1:11">
      <c r="A215" s="129">
        <v>11</v>
      </c>
      <c r="B215" s="130" t="s">
        <v>27</v>
      </c>
      <c r="C215" s="130" t="s">
        <v>73</v>
      </c>
      <c r="D215" s="131"/>
      <c r="E215" s="131"/>
      <c r="F215" s="131"/>
      <c r="G215" s="131">
        <v>1</v>
      </c>
      <c r="H215" s="131"/>
      <c r="I215" s="131">
        <v>1</v>
      </c>
      <c r="J215" s="131"/>
      <c r="K215" s="133">
        <f t="shared" si="19"/>
        <v>1</v>
      </c>
    </row>
    <row r="216" spans="1:11">
      <c r="A216" s="129">
        <v>12</v>
      </c>
      <c r="B216" s="130" t="s">
        <v>28</v>
      </c>
      <c r="C216" s="130" t="s">
        <v>73</v>
      </c>
      <c r="D216" s="131"/>
      <c r="E216" s="131"/>
      <c r="F216" s="131"/>
      <c r="G216" s="131"/>
      <c r="H216" s="131"/>
      <c r="I216" s="131"/>
      <c r="J216" s="131"/>
      <c r="K216" s="133">
        <f t="shared" si="19"/>
        <v>0</v>
      </c>
    </row>
    <row r="217" spans="1:11">
      <c r="A217" s="129">
        <v>13</v>
      </c>
      <c r="B217" s="130" t="s">
        <v>29</v>
      </c>
      <c r="C217" s="130" t="s">
        <v>73</v>
      </c>
      <c r="D217" s="131"/>
      <c r="E217" s="131"/>
      <c r="F217" s="131"/>
      <c r="G217" s="131"/>
      <c r="H217" s="131"/>
      <c r="I217" s="131"/>
      <c r="J217" s="131"/>
      <c r="K217" s="133">
        <f t="shared" si="19"/>
        <v>0</v>
      </c>
    </row>
    <row r="218" spans="1:11">
      <c r="A218" s="129">
        <v>14</v>
      </c>
      <c r="B218" s="130" t="s">
        <v>30</v>
      </c>
      <c r="C218" s="130" t="s">
        <v>73</v>
      </c>
      <c r="D218" s="131"/>
      <c r="E218" s="131"/>
      <c r="F218" s="131"/>
      <c r="G218" s="131"/>
      <c r="H218" s="131"/>
      <c r="I218" s="131"/>
      <c r="J218" s="131"/>
      <c r="K218" s="133">
        <f t="shared" si="19"/>
        <v>0</v>
      </c>
    </row>
    <row r="219" spans="1:11">
      <c r="A219" s="129">
        <v>15</v>
      </c>
      <c r="B219" s="130" t="s">
        <v>31</v>
      </c>
      <c r="C219" s="130" t="s">
        <v>73</v>
      </c>
      <c r="D219" s="131"/>
      <c r="E219" s="131"/>
      <c r="F219" s="131"/>
      <c r="G219" s="131"/>
      <c r="H219" s="131"/>
      <c r="I219" s="131"/>
      <c r="J219" s="131"/>
      <c r="K219" s="133">
        <f t="shared" si="19"/>
        <v>0</v>
      </c>
    </row>
    <row r="220" spans="1:11">
      <c r="A220" s="129">
        <v>16</v>
      </c>
      <c r="B220" s="130" t="s">
        <v>32</v>
      </c>
      <c r="C220" s="130" t="s">
        <v>73</v>
      </c>
      <c r="D220" s="131"/>
      <c r="E220" s="131"/>
      <c r="F220" s="131"/>
      <c r="G220" s="131"/>
      <c r="H220" s="131"/>
      <c r="I220" s="131"/>
      <c r="J220" s="131"/>
      <c r="K220" s="133">
        <f t="shared" si="19"/>
        <v>0</v>
      </c>
    </row>
    <row r="221" spans="1:11">
      <c r="A221" s="129">
        <v>17</v>
      </c>
      <c r="B221" s="130" t="s">
        <v>33</v>
      </c>
      <c r="C221" s="130" t="s">
        <v>73</v>
      </c>
      <c r="D221" s="131"/>
      <c r="E221" s="131"/>
      <c r="F221" s="131"/>
      <c r="G221" s="131"/>
      <c r="H221" s="131"/>
      <c r="I221" s="131"/>
      <c r="J221" s="131"/>
      <c r="K221" s="133">
        <f t="shared" si="19"/>
        <v>0</v>
      </c>
    </row>
    <row r="222" spans="1:11">
      <c r="A222" s="129">
        <v>18</v>
      </c>
      <c r="B222" s="130" t="s">
        <v>34</v>
      </c>
      <c r="C222" s="130" t="s">
        <v>73</v>
      </c>
      <c r="D222" s="131"/>
      <c r="E222" s="131"/>
      <c r="F222" s="131"/>
      <c r="G222" s="131"/>
      <c r="H222" s="131"/>
      <c r="I222" s="131"/>
      <c r="J222" s="131"/>
      <c r="K222" s="133">
        <f t="shared" si="19"/>
        <v>0</v>
      </c>
    </row>
    <row r="223" spans="1:11">
      <c r="A223" s="129">
        <v>19</v>
      </c>
      <c r="B223" s="130" t="s">
        <v>35</v>
      </c>
      <c r="C223" s="130" t="s">
        <v>73</v>
      </c>
      <c r="D223" s="131"/>
      <c r="E223" s="131"/>
      <c r="F223" s="131"/>
      <c r="G223" s="131">
        <v>1</v>
      </c>
      <c r="H223" s="131"/>
      <c r="I223" s="131">
        <v>1</v>
      </c>
      <c r="J223" s="131"/>
      <c r="K223" s="133">
        <f t="shared" si="19"/>
        <v>1</v>
      </c>
    </row>
    <row r="224" spans="1:11">
      <c r="A224" s="129">
        <v>20</v>
      </c>
      <c r="B224" s="130" t="s">
        <v>36</v>
      </c>
      <c r="C224" s="130" t="s">
        <v>73</v>
      </c>
      <c r="D224" s="131"/>
      <c r="E224" s="131"/>
      <c r="F224" s="131"/>
      <c r="G224" s="131"/>
      <c r="H224" s="131"/>
      <c r="I224" s="131"/>
      <c r="J224" s="131"/>
      <c r="K224" s="133">
        <f t="shared" si="19"/>
        <v>0</v>
      </c>
    </row>
    <row r="225" spans="1:11">
      <c r="A225" s="129">
        <v>21</v>
      </c>
      <c r="B225" s="130" t="s">
        <v>37</v>
      </c>
      <c r="C225" s="130" t="s">
        <v>73</v>
      </c>
      <c r="D225" s="131"/>
      <c r="E225" s="131"/>
      <c r="F225" s="131"/>
      <c r="G225" s="131"/>
      <c r="H225" s="131"/>
      <c r="I225" s="131"/>
      <c r="J225" s="131"/>
      <c r="K225" s="133">
        <f t="shared" si="19"/>
        <v>0</v>
      </c>
    </row>
    <row r="226" spans="1:11">
      <c r="A226" s="129">
        <v>22</v>
      </c>
      <c r="B226" s="130" t="s">
        <v>38</v>
      </c>
      <c r="C226" s="130" t="s">
        <v>73</v>
      </c>
      <c r="D226" s="131"/>
      <c r="E226" s="131"/>
      <c r="F226" s="131"/>
      <c r="G226" s="131"/>
      <c r="H226" s="131"/>
      <c r="I226" s="131"/>
      <c r="J226" s="131"/>
      <c r="K226" s="133">
        <f t="shared" si="19"/>
        <v>0</v>
      </c>
    </row>
    <row r="227" spans="1:11">
      <c r="A227" s="129">
        <v>23</v>
      </c>
      <c r="B227" s="130" t="s">
        <v>39</v>
      </c>
      <c r="C227" s="130" t="s">
        <v>73</v>
      </c>
      <c r="D227" s="131"/>
      <c r="E227" s="131"/>
      <c r="F227" s="131"/>
      <c r="G227" s="131"/>
      <c r="H227" s="131"/>
      <c r="I227" s="131"/>
      <c r="J227" s="131"/>
      <c r="K227" s="133">
        <f t="shared" si="19"/>
        <v>0</v>
      </c>
    </row>
    <row r="228" spans="1:11">
      <c r="A228" s="129">
        <v>24</v>
      </c>
      <c r="B228" s="135" t="s">
        <v>40</v>
      </c>
      <c r="C228" s="130" t="s">
        <v>73</v>
      </c>
      <c r="D228" s="131"/>
      <c r="E228" s="131"/>
      <c r="F228" s="147"/>
      <c r="G228" s="147"/>
      <c r="H228" s="147"/>
      <c r="I228" s="147"/>
      <c r="J228" s="147"/>
      <c r="K228" s="133">
        <f t="shared" si="19"/>
        <v>0</v>
      </c>
    </row>
    <row r="229" spans="1:11">
      <c r="A229" s="136"/>
      <c r="B229" s="137" t="s">
        <v>55</v>
      </c>
      <c r="C229" s="137"/>
      <c r="D229" s="138">
        <f t="shared" ref="D229:K229" si="20">SUM(D205:D228)</f>
        <v>0</v>
      </c>
      <c r="E229" s="138">
        <f t="shared" si="20"/>
        <v>0</v>
      </c>
      <c r="F229" s="138">
        <f t="shared" si="20"/>
        <v>0</v>
      </c>
      <c r="G229" s="138">
        <f t="shared" si="20"/>
        <v>4</v>
      </c>
      <c r="H229" s="138">
        <f t="shared" si="20"/>
        <v>0</v>
      </c>
      <c r="I229" s="138">
        <f t="shared" si="20"/>
        <v>3</v>
      </c>
      <c r="J229" s="138">
        <f t="shared" si="20"/>
        <v>1</v>
      </c>
      <c r="K229" s="138">
        <f t="shared" si="20"/>
        <v>4</v>
      </c>
    </row>
    <row r="230" spans="1:11">
      <c r="A230" s="129">
        <v>1</v>
      </c>
      <c r="B230" s="130" t="s">
        <v>11</v>
      </c>
      <c r="C230" s="130" t="s">
        <v>72</v>
      </c>
      <c r="D230" s="131"/>
      <c r="E230" s="131"/>
      <c r="F230" s="131"/>
      <c r="G230" s="131">
        <v>1</v>
      </c>
      <c r="H230" s="131"/>
      <c r="I230" s="131"/>
      <c r="J230" s="131"/>
      <c r="K230" s="133">
        <f t="shared" ref="K230:K253" si="21">SUM(H230:J230)</f>
        <v>0</v>
      </c>
    </row>
    <row r="231" spans="1:11">
      <c r="A231" s="129">
        <v>2</v>
      </c>
      <c r="B231" s="130" t="s">
        <v>13</v>
      </c>
      <c r="C231" s="130" t="s">
        <v>72</v>
      </c>
      <c r="D231" s="131"/>
      <c r="E231" s="131"/>
      <c r="F231" s="131"/>
      <c r="G231" s="131"/>
      <c r="H231" s="131"/>
      <c r="I231" s="131"/>
      <c r="J231" s="131"/>
      <c r="K231" s="133">
        <f t="shared" si="21"/>
        <v>0</v>
      </c>
    </row>
    <row r="232" spans="1:11">
      <c r="A232" s="129">
        <v>3</v>
      </c>
      <c r="B232" s="130" t="s">
        <v>16</v>
      </c>
      <c r="C232" s="130" t="s">
        <v>72</v>
      </c>
      <c r="D232" s="131"/>
      <c r="E232" s="131"/>
      <c r="F232" s="131"/>
      <c r="G232" s="131"/>
      <c r="H232" s="131"/>
      <c r="I232" s="131"/>
      <c r="J232" s="131"/>
      <c r="K232" s="133">
        <f t="shared" si="21"/>
        <v>0</v>
      </c>
    </row>
    <row r="233" spans="1:11">
      <c r="A233" s="129">
        <v>4</v>
      </c>
      <c r="B233" s="130" t="s">
        <v>18</v>
      </c>
      <c r="C233" s="130" t="s">
        <v>72</v>
      </c>
      <c r="D233" s="131"/>
      <c r="E233" s="131"/>
      <c r="F233" s="131"/>
      <c r="G233" s="131"/>
      <c r="H233" s="131"/>
      <c r="I233" s="131"/>
      <c r="J233" s="131"/>
      <c r="K233" s="133">
        <f t="shared" si="21"/>
        <v>0</v>
      </c>
    </row>
    <row r="234" spans="1:11">
      <c r="A234" s="129">
        <v>5</v>
      </c>
      <c r="B234" s="130" t="s">
        <v>20</v>
      </c>
      <c r="C234" s="130" t="s">
        <v>72</v>
      </c>
      <c r="D234" s="131"/>
      <c r="E234" s="131"/>
      <c r="F234" s="131"/>
      <c r="G234" s="131"/>
      <c r="H234" s="131"/>
      <c r="I234" s="131"/>
      <c r="J234" s="131"/>
      <c r="K234" s="133">
        <f t="shared" si="21"/>
        <v>0</v>
      </c>
    </row>
    <row r="235" spans="1:11">
      <c r="A235" s="129">
        <v>6</v>
      </c>
      <c r="B235" s="130" t="s">
        <v>22</v>
      </c>
      <c r="C235" s="130" t="s">
        <v>72</v>
      </c>
      <c r="D235" s="131"/>
      <c r="E235" s="131"/>
      <c r="F235" s="131"/>
      <c r="G235" s="131"/>
      <c r="H235" s="131"/>
      <c r="I235" s="131"/>
      <c r="J235" s="131"/>
      <c r="K235" s="133">
        <f t="shared" si="21"/>
        <v>0</v>
      </c>
    </row>
    <row r="236" spans="1:11">
      <c r="A236" s="129">
        <v>7</v>
      </c>
      <c r="B236" s="130" t="s">
        <v>23</v>
      </c>
      <c r="C236" s="130" t="s">
        <v>72</v>
      </c>
      <c r="D236" s="131"/>
      <c r="E236" s="131"/>
      <c r="F236" s="131"/>
      <c r="G236" s="131"/>
      <c r="H236" s="131"/>
      <c r="I236" s="131"/>
      <c r="J236" s="131"/>
      <c r="K236" s="133">
        <f t="shared" si="21"/>
        <v>0</v>
      </c>
    </row>
    <row r="237" spans="1:11">
      <c r="A237" s="129">
        <v>8</v>
      </c>
      <c r="B237" s="130" t="s">
        <v>24</v>
      </c>
      <c r="C237" s="130" t="s">
        <v>72</v>
      </c>
      <c r="D237" s="131"/>
      <c r="E237" s="131"/>
      <c r="F237" s="131"/>
      <c r="G237" s="131"/>
      <c r="H237" s="131"/>
      <c r="I237" s="131"/>
      <c r="J237" s="131"/>
      <c r="K237" s="133">
        <f t="shared" si="21"/>
        <v>0</v>
      </c>
    </row>
    <row r="238" spans="1:11">
      <c r="A238" s="129">
        <v>9</v>
      </c>
      <c r="B238" s="130" t="s">
        <v>25</v>
      </c>
      <c r="C238" s="130" t="s">
        <v>72</v>
      </c>
      <c r="D238" s="131"/>
      <c r="E238" s="129"/>
      <c r="F238" s="131"/>
      <c r="G238" s="131"/>
      <c r="H238" s="131"/>
      <c r="I238" s="131"/>
      <c r="J238" s="131"/>
      <c r="K238" s="133">
        <f t="shared" si="21"/>
        <v>0</v>
      </c>
    </row>
    <row r="239" spans="1:11">
      <c r="A239" s="129">
        <v>10</v>
      </c>
      <c r="B239" s="130" t="s">
        <v>26</v>
      </c>
      <c r="C239" s="130" t="s">
        <v>72</v>
      </c>
      <c r="D239" s="131"/>
      <c r="E239" s="131"/>
      <c r="F239" s="131"/>
      <c r="G239" s="131"/>
      <c r="H239" s="131"/>
      <c r="I239" s="131"/>
      <c r="J239" s="131"/>
      <c r="K239" s="133">
        <f t="shared" si="21"/>
        <v>0</v>
      </c>
    </row>
    <row r="240" spans="1:11">
      <c r="A240" s="129">
        <v>11</v>
      </c>
      <c r="B240" s="130" t="s">
        <v>27</v>
      </c>
      <c r="C240" s="130" t="s">
        <v>72</v>
      </c>
      <c r="D240" s="131"/>
      <c r="E240" s="131"/>
      <c r="F240" s="131"/>
      <c r="G240" s="131"/>
      <c r="H240" s="131"/>
      <c r="I240" s="131"/>
      <c r="J240" s="131"/>
      <c r="K240" s="133">
        <f t="shared" si="21"/>
        <v>0</v>
      </c>
    </row>
    <row r="241" spans="1:11">
      <c r="A241" s="129">
        <v>12</v>
      </c>
      <c r="B241" s="130" t="s">
        <v>28</v>
      </c>
      <c r="C241" s="130" t="s">
        <v>72</v>
      </c>
      <c r="D241" s="131"/>
      <c r="E241" s="131"/>
      <c r="F241" s="131"/>
      <c r="G241" s="131"/>
      <c r="H241" s="131"/>
      <c r="I241" s="131"/>
      <c r="J241" s="131"/>
      <c r="K241" s="133">
        <f t="shared" si="21"/>
        <v>0</v>
      </c>
    </row>
    <row r="242" spans="1:11">
      <c r="A242" s="129">
        <v>13</v>
      </c>
      <c r="B242" s="130" t="s">
        <v>29</v>
      </c>
      <c r="C242" s="130" t="s">
        <v>72</v>
      </c>
      <c r="D242" s="131"/>
      <c r="E242" s="131"/>
      <c r="F242" s="131"/>
      <c r="G242" s="131"/>
      <c r="H242" s="131"/>
      <c r="I242" s="131"/>
      <c r="J242" s="131"/>
      <c r="K242" s="133">
        <f t="shared" si="21"/>
        <v>0</v>
      </c>
    </row>
    <row r="243" spans="1:11">
      <c r="A243" s="129">
        <v>14</v>
      </c>
      <c r="B243" s="130" t="s">
        <v>30</v>
      </c>
      <c r="C243" s="130" t="s">
        <v>72</v>
      </c>
      <c r="D243" s="131"/>
      <c r="E243" s="131"/>
      <c r="F243" s="131"/>
      <c r="G243" s="131"/>
      <c r="H243" s="131"/>
      <c r="I243" s="131"/>
      <c r="J243" s="131"/>
      <c r="K243" s="133">
        <f t="shared" si="21"/>
        <v>0</v>
      </c>
    </row>
    <row r="244" spans="1:11">
      <c r="A244" s="129">
        <v>15</v>
      </c>
      <c r="B244" s="130" t="s">
        <v>31</v>
      </c>
      <c r="C244" s="130" t="s">
        <v>72</v>
      </c>
      <c r="D244" s="131"/>
      <c r="E244" s="131">
        <v>1</v>
      </c>
      <c r="F244" s="131"/>
      <c r="G244" s="131"/>
      <c r="H244" s="131"/>
      <c r="I244" s="131"/>
      <c r="J244" s="131">
        <v>1</v>
      </c>
      <c r="K244" s="133">
        <f t="shared" si="21"/>
        <v>1</v>
      </c>
    </row>
    <row r="245" spans="1:11">
      <c r="A245" s="129">
        <v>16</v>
      </c>
      <c r="B245" s="130" t="s">
        <v>32</v>
      </c>
      <c r="C245" s="130" t="s">
        <v>72</v>
      </c>
      <c r="D245" s="131"/>
      <c r="E245" s="131"/>
      <c r="F245" s="131"/>
      <c r="G245" s="131"/>
      <c r="H245" s="131"/>
      <c r="I245" s="131"/>
      <c r="J245" s="131"/>
      <c r="K245" s="133">
        <f t="shared" si="21"/>
        <v>0</v>
      </c>
    </row>
    <row r="246" spans="1:11">
      <c r="A246" s="129">
        <v>17</v>
      </c>
      <c r="B246" s="130" t="s">
        <v>33</v>
      </c>
      <c r="C246" s="130" t="s">
        <v>72</v>
      </c>
      <c r="D246" s="131"/>
      <c r="E246" s="131"/>
      <c r="F246" s="131"/>
      <c r="G246" s="131"/>
      <c r="H246" s="131"/>
      <c r="I246" s="131"/>
      <c r="J246" s="131"/>
      <c r="K246" s="133">
        <f t="shared" si="21"/>
        <v>0</v>
      </c>
    </row>
    <row r="247" spans="1:11">
      <c r="A247" s="129">
        <v>18</v>
      </c>
      <c r="B247" s="130" t="s">
        <v>34</v>
      </c>
      <c r="C247" s="130" t="s">
        <v>72</v>
      </c>
      <c r="D247" s="131"/>
      <c r="E247" s="131"/>
      <c r="F247" s="131"/>
      <c r="G247" s="131"/>
      <c r="H247" s="131"/>
      <c r="I247" s="131"/>
      <c r="J247" s="131"/>
      <c r="K247" s="133">
        <f t="shared" si="21"/>
        <v>0</v>
      </c>
    </row>
    <row r="248" spans="1:11">
      <c r="A248" s="129">
        <v>19</v>
      </c>
      <c r="B248" s="130" t="s">
        <v>35</v>
      </c>
      <c r="C248" s="130" t="s">
        <v>72</v>
      </c>
      <c r="D248" s="131"/>
      <c r="E248" s="131"/>
      <c r="F248" s="131"/>
      <c r="G248" s="131"/>
      <c r="H248" s="131"/>
      <c r="I248" s="131"/>
      <c r="J248" s="131"/>
      <c r="K248" s="133">
        <f t="shared" si="21"/>
        <v>0</v>
      </c>
    </row>
    <row r="249" spans="1:11">
      <c r="A249" s="129">
        <v>20</v>
      </c>
      <c r="B249" s="130" t="s">
        <v>36</v>
      </c>
      <c r="C249" s="130" t="s">
        <v>72</v>
      </c>
      <c r="D249" s="131"/>
      <c r="E249" s="131">
        <v>2</v>
      </c>
      <c r="F249" s="131"/>
      <c r="G249" s="131"/>
      <c r="H249" s="131"/>
      <c r="I249" s="131"/>
      <c r="J249" s="131">
        <v>1</v>
      </c>
      <c r="K249" s="133">
        <f t="shared" si="21"/>
        <v>1</v>
      </c>
    </row>
    <row r="250" spans="1:11">
      <c r="A250" s="129">
        <v>21</v>
      </c>
      <c r="B250" s="130" t="s">
        <v>37</v>
      </c>
      <c r="C250" s="130" t="s">
        <v>72</v>
      </c>
      <c r="D250" s="131"/>
      <c r="E250" s="131"/>
      <c r="F250" s="131"/>
      <c r="G250" s="131"/>
      <c r="H250" s="131"/>
      <c r="I250" s="131"/>
      <c r="J250" s="131"/>
      <c r="K250" s="133">
        <f t="shared" si="21"/>
        <v>0</v>
      </c>
    </row>
    <row r="251" spans="1:11">
      <c r="A251" s="129">
        <v>22</v>
      </c>
      <c r="B251" s="130" t="s">
        <v>38</v>
      </c>
      <c r="C251" s="130" t="s">
        <v>72</v>
      </c>
      <c r="D251" s="131"/>
      <c r="E251" s="131"/>
      <c r="F251" s="131"/>
      <c r="G251" s="131"/>
      <c r="H251" s="131"/>
      <c r="I251" s="131"/>
      <c r="J251" s="131"/>
      <c r="K251" s="133">
        <f t="shared" si="21"/>
        <v>0</v>
      </c>
    </row>
    <row r="252" spans="1:11">
      <c r="A252" s="129">
        <v>23</v>
      </c>
      <c r="B252" s="130" t="s">
        <v>39</v>
      </c>
      <c r="C252" s="130" t="s">
        <v>72</v>
      </c>
      <c r="D252" s="131"/>
      <c r="E252" s="131"/>
      <c r="F252" s="131"/>
      <c r="G252" s="131"/>
      <c r="H252" s="131"/>
      <c r="I252" s="131"/>
      <c r="J252" s="131"/>
      <c r="K252" s="133">
        <f t="shared" si="21"/>
        <v>0</v>
      </c>
    </row>
    <row r="253" spans="1:11">
      <c r="A253" s="129">
        <v>24</v>
      </c>
      <c r="B253" s="135" t="s">
        <v>40</v>
      </c>
      <c r="C253" s="130" t="s">
        <v>72</v>
      </c>
      <c r="D253" s="131"/>
      <c r="E253" s="131"/>
      <c r="F253" s="147"/>
      <c r="G253" s="147"/>
      <c r="H253" s="147"/>
      <c r="I253" s="147"/>
      <c r="J253" s="147"/>
      <c r="K253" s="133">
        <f t="shared" si="21"/>
        <v>0</v>
      </c>
    </row>
    <row r="254" spans="1:11">
      <c r="A254" s="136"/>
      <c r="B254" s="137" t="s">
        <v>55</v>
      </c>
      <c r="C254" s="137"/>
      <c r="D254" s="138">
        <f t="shared" ref="D254:K254" si="22">SUM(D230:D253)</f>
        <v>0</v>
      </c>
      <c r="E254" s="138">
        <f t="shared" si="22"/>
        <v>3</v>
      </c>
      <c r="F254" s="138">
        <f t="shared" si="22"/>
        <v>0</v>
      </c>
      <c r="G254" s="138">
        <f t="shared" si="22"/>
        <v>1</v>
      </c>
      <c r="H254" s="138">
        <f t="shared" si="22"/>
        <v>0</v>
      </c>
      <c r="I254" s="138">
        <f t="shared" si="22"/>
        <v>0</v>
      </c>
      <c r="J254" s="138">
        <f t="shared" si="22"/>
        <v>2</v>
      </c>
      <c r="K254" s="138">
        <f t="shared" si="22"/>
        <v>2</v>
      </c>
    </row>
    <row r="255" spans="1:11">
      <c r="A255" s="136"/>
      <c r="B255" s="137" t="s">
        <v>526</v>
      </c>
      <c r="C255" s="137"/>
      <c r="D255" s="138"/>
      <c r="E255" s="138"/>
      <c r="F255" s="138"/>
      <c r="G255" s="138"/>
      <c r="H255" s="138"/>
      <c r="I255" s="138"/>
      <c r="J255" s="138"/>
      <c r="K255" s="138"/>
    </row>
    <row r="256" spans="1:11">
      <c r="A256" s="129">
        <v>1</v>
      </c>
      <c r="B256" s="130" t="s">
        <v>11</v>
      </c>
      <c r="C256" s="151" t="s">
        <v>66</v>
      </c>
      <c r="D256" s="131"/>
      <c r="E256" s="131"/>
      <c r="F256" s="131"/>
      <c r="G256" s="131"/>
      <c r="H256" s="131"/>
      <c r="I256" s="131"/>
      <c r="J256" s="131"/>
      <c r="K256" s="131">
        <f t="shared" ref="K256:K279" si="23">H256+I256+J256</f>
        <v>0</v>
      </c>
    </row>
    <row r="257" spans="1:11">
      <c r="A257" s="129">
        <v>2</v>
      </c>
      <c r="B257" s="130" t="s">
        <v>13</v>
      </c>
      <c r="C257" s="130" t="s">
        <v>66</v>
      </c>
      <c r="D257" s="131"/>
      <c r="E257" s="131"/>
      <c r="F257" s="131"/>
      <c r="G257" s="131"/>
      <c r="H257" s="131"/>
      <c r="I257" s="131"/>
      <c r="J257" s="131"/>
      <c r="K257" s="131">
        <f t="shared" si="23"/>
        <v>0</v>
      </c>
    </row>
    <row r="258" spans="1:11">
      <c r="A258" s="129">
        <v>3</v>
      </c>
      <c r="B258" s="130" t="s">
        <v>16</v>
      </c>
      <c r="C258" s="130" t="s">
        <v>66</v>
      </c>
      <c r="D258" s="131"/>
      <c r="E258" s="131"/>
      <c r="F258" s="131"/>
      <c r="G258" s="131"/>
      <c r="H258" s="131"/>
      <c r="I258" s="131"/>
      <c r="J258" s="131"/>
      <c r="K258" s="131">
        <f t="shared" si="23"/>
        <v>0</v>
      </c>
    </row>
    <row r="259" spans="1:11">
      <c r="A259" s="129">
        <v>4</v>
      </c>
      <c r="B259" s="130" t="s">
        <v>18</v>
      </c>
      <c r="C259" s="130" t="s">
        <v>66</v>
      </c>
      <c r="D259" s="131"/>
      <c r="E259" s="131"/>
      <c r="F259" s="131"/>
      <c r="G259" s="131"/>
      <c r="H259" s="131"/>
      <c r="I259" s="131"/>
      <c r="J259" s="131"/>
      <c r="K259" s="131">
        <f t="shared" si="23"/>
        <v>0</v>
      </c>
    </row>
    <row r="260" spans="1:11">
      <c r="A260" s="129">
        <v>5</v>
      </c>
      <c r="B260" s="130" t="s">
        <v>20</v>
      </c>
      <c r="C260" s="130" t="s">
        <v>66</v>
      </c>
      <c r="D260" s="131"/>
      <c r="E260" s="131"/>
      <c r="F260" s="131"/>
      <c r="G260" s="131"/>
      <c r="H260" s="131"/>
      <c r="I260" s="131"/>
      <c r="J260" s="131"/>
      <c r="K260" s="131">
        <f t="shared" si="23"/>
        <v>0</v>
      </c>
    </row>
    <row r="261" spans="1:11">
      <c r="A261" s="129">
        <v>6</v>
      </c>
      <c r="B261" s="130" t="s">
        <v>22</v>
      </c>
      <c r="C261" s="130" t="s">
        <v>66</v>
      </c>
      <c r="D261" s="131"/>
      <c r="E261" s="131"/>
      <c r="F261" s="131"/>
      <c r="G261" s="131"/>
      <c r="H261" s="131"/>
      <c r="I261" s="131"/>
      <c r="J261" s="131"/>
      <c r="K261" s="131">
        <f t="shared" si="23"/>
        <v>0</v>
      </c>
    </row>
    <row r="262" spans="1:11">
      <c r="A262" s="129">
        <v>7</v>
      </c>
      <c r="B262" s="130" t="s">
        <v>23</v>
      </c>
      <c r="C262" s="130" t="s">
        <v>66</v>
      </c>
      <c r="D262" s="131"/>
      <c r="E262" s="131"/>
      <c r="F262" s="131"/>
      <c r="G262" s="131"/>
      <c r="H262" s="131"/>
      <c r="I262" s="131"/>
      <c r="J262" s="131"/>
      <c r="K262" s="131">
        <f t="shared" si="23"/>
        <v>0</v>
      </c>
    </row>
    <row r="263" spans="1:11">
      <c r="A263" s="129">
        <v>8</v>
      </c>
      <c r="B263" s="130" t="s">
        <v>24</v>
      </c>
      <c r="C263" s="130" t="s">
        <v>66</v>
      </c>
      <c r="D263" s="131"/>
      <c r="E263" s="131"/>
      <c r="F263" s="131"/>
      <c r="G263" s="131"/>
      <c r="H263" s="131"/>
      <c r="I263" s="131"/>
      <c r="J263" s="131"/>
      <c r="K263" s="131">
        <f t="shared" si="23"/>
        <v>0</v>
      </c>
    </row>
    <row r="264" spans="1:11">
      <c r="A264" s="129">
        <v>9</v>
      </c>
      <c r="B264" s="130" t="s">
        <v>25</v>
      </c>
      <c r="C264" s="130" t="s">
        <v>66</v>
      </c>
      <c r="D264" s="131"/>
      <c r="E264" s="131"/>
      <c r="F264" s="131"/>
      <c r="G264" s="131"/>
      <c r="H264" s="131"/>
      <c r="I264" s="131"/>
      <c r="J264" s="131"/>
      <c r="K264" s="131">
        <f t="shared" si="23"/>
        <v>0</v>
      </c>
    </row>
    <row r="265" spans="1:11">
      <c r="A265" s="129">
        <v>10</v>
      </c>
      <c r="B265" s="130" t="s">
        <v>26</v>
      </c>
      <c r="C265" s="130" t="s">
        <v>66</v>
      </c>
      <c r="D265" s="131"/>
      <c r="E265" s="131"/>
      <c r="F265" s="131"/>
      <c r="G265" s="131"/>
      <c r="H265" s="131"/>
      <c r="I265" s="131"/>
      <c r="J265" s="131"/>
      <c r="K265" s="131">
        <f t="shared" si="23"/>
        <v>0</v>
      </c>
    </row>
    <row r="266" spans="1:11">
      <c r="A266" s="129">
        <v>11</v>
      </c>
      <c r="B266" s="130" t="s">
        <v>27</v>
      </c>
      <c r="C266" s="130" t="s">
        <v>66</v>
      </c>
      <c r="D266" s="131"/>
      <c r="E266" s="131"/>
      <c r="F266" s="131"/>
      <c r="G266" s="131"/>
      <c r="H266" s="131"/>
      <c r="I266" s="131"/>
      <c r="J266" s="131"/>
      <c r="K266" s="131">
        <f t="shared" si="23"/>
        <v>0</v>
      </c>
    </row>
    <row r="267" spans="1:11">
      <c r="A267" s="129">
        <v>12</v>
      </c>
      <c r="B267" s="130" t="s">
        <v>28</v>
      </c>
      <c r="C267" s="130" t="s">
        <v>66</v>
      </c>
      <c r="D267" s="131"/>
      <c r="E267" s="131"/>
      <c r="F267" s="131"/>
      <c r="G267" s="131"/>
      <c r="H267" s="131"/>
      <c r="I267" s="131"/>
      <c r="J267" s="131"/>
      <c r="K267" s="131">
        <f t="shared" si="23"/>
        <v>0</v>
      </c>
    </row>
    <row r="268" spans="1:11">
      <c r="A268" s="129">
        <v>13</v>
      </c>
      <c r="B268" s="130" t="s">
        <v>29</v>
      </c>
      <c r="C268" s="130" t="s">
        <v>66</v>
      </c>
      <c r="D268" s="131"/>
      <c r="E268" s="131"/>
      <c r="F268" s="131"/>
      <c r="G268" s="131"/>
      <c r="H268" s="131"/>
      <c r="I268" s="131"/>
      <c r="J268" s="131"/>
      <c r="K268" s="131">
        <f t="shared" si="23"/>
        <v>0</v>
      </c>
    </row>
    <row r="269" spans="1:11">
      <c r="A269" s="129">
        <v>14</v>
      </c>
      <c r="B269" s="130" t="s">
        <v>30</v>
      </c>
      <c r="C269" s="130" t="s">
        <v>66</v>
      </c>
      <c r="D269" s="131"/>
      <c r="E269" s="131"/>
      <c r="F269" s="131"/>
      <c r="G269" s="131"/>
      <c r="H269" s="131"/>
      <c r="I269" s="131"/>
      <c r="J269" s="131"/>
      <c r="K269" s="131">
        <f t="shared" si="23"/>
        <v>0</v>
      </c>
    </row>
    <row r="270" spans="1:11">
      <c r="A270" s="129">
        <v>15</v>
      </c>
      <c r="B270" s="130" t="s">
        <v>31</v>
      </c>
      <c r="C270" s="130" t="s">
        <v>66</v>
      </c>
      <c r="D270" s="131"/>
      <c r="E270" s="131"/>
      <c r="F270" s="131"/>
      <c r="G270" s="131"/>
      <c r="H270" s="131"/>
      <c r="I270" s="131"/>
      <c r="J270" s="131"/>
      <c r="K270" s="131">
        <f t="shared" si="23"/>
        <v>0</v>
      </c>
    </row>
    <row r="271" spans="1:11">
      <c r="A271" s="129">
        <v>16</v>
      </c>
      <c r="B271" s="130" t="s">
        <v>32</v>
      </c>
      <c r="C271" s="130" t="s">
        <v>66</v>
      </c>
      <c r="D271" s="131"/>
      <c r="E271" s="131"/>
      <c r="F271" s="131"/>
      <c r="G271" s="131"/>
      <c r="H271" s="131"/>
      <c r="I271" s="131"/>
      <c r="J271" s="131"/>
      <c r="K271" s="131">
        <f t="shared" si="23"/>
        <v>0</v>
      </c>
    </row>
    <row r="272" spans="1:11">
      <c r="A272" s="129">
        <v>17</v>
      </c>
      <c r="B272" s="130" t="s">
        <v>33</v>
      </c>
      <c r="C272" s="130" t="s">
        <v>66</v>
      </c>
      <c r="D272" s="131"/>
      <c r="E272" s="131"/>
      <c r="F272" s="131"/>
      <c r="G272" s="131"/>
      <c r="H272" s="131"/>
      <c r="I272" s="131"/>
      <c r="J272" s="131"/>
      <c r="K272" s="131">
        <f t="shared" si="23"/>
        <v>0</v>
      </c>
    </row>
    <row r="273" spans="1:11">
      <c r="A273" s="129">
        <v>18</v>
      </c>
      <c r="B273" s="130" t="s">
        <v>34</v>
      </c>
      <c r="C273" s="130" t="s">
        <v>66</v>
      </c>
      <c r="D273" s="131"/>
      <c r="E273" s="131">
        <v>1</v>
      </c>
      <c r="F273" s="131"/>
      <c r="G273" s="131"/>
      <c r="H273" s="131"/>
      <c r="I273" s="131">
        <v>1</v>
      </c>
      <c r="J273" s="131"/>
      <c r="K273" s="131">
        <f t="shared" si="23"/>
        <v>1</v>
      </c>
    </row>
    <row r="274" spans="1:11">
      <c r="A274" s="129">
        <v>19</v>
      </c>
      <c r="B274" s="130" t="s">
        <v>35</v>
      </c>
      <c r="C274" s="130" t="s">
        <v>66</v>
      </c>
      <c r="D274" s="131"/>
      <c r="E274" s="131"/>
      <c r="F274" s="131"/>
      <c r="G274" s="131"/>
      <c r="H274" s="131"/>
      <c r="I274" s="131"/>
      <c r="J274" s="131"/>
      <c r="K274" s="131">
        <f t="shared" si="23"/>
        <v>0</v>
      </c>
    </row>
    <row r="275" spans="1:11">
      <c r="A275" s="129">
        <v>20</v>
      </c>
      <c r="B275" s="130" t="s">
        <v>36</v>
      </c>
      <c r="C275" s="130" t="s">
        <v>66</v>
      </c>
      <c r="D275" s="131"/>
      <c r="E275" s="131"/>
      <c r="F275" s="131"/>
      <c r="G275" s="131"/>
      <c r="H275" s="131"/>
      <c r="I275" s="131"/>
      <c r="J275" s="131"/>
      <c r="K275" s="131">
        <f t="shared" si="23"/>
        <v>0</v>
      </c>
    </row>
    <row r="276" spans="1:11">
      <c r="A276" s="129">
        <v>21</v>
      </c>
      <c r="B276" s="130" t="s">
        <v>37</v>
      </c>
      <c r="C276" s="130" t="s">
        <v>66</v>
      </c>
      <c r="D276" s="131"/>
      <c r="E276" s="131"/>
      <c r="F276" s="131"/>
      <c r="G276" s="131"/>
      <c r="H276" s="131"/>
      <c r="I276" s="131"/>
      <c r="J276" s="131"/>
      <c r="K276" s="131">
        <f t="shared" si="23"/>
        <v>0</v>
      </c>
    </row>
    <row r="277" spans="1:11">
      <c r="A277" s="129">
        <v>22</v>
      </c>
      <c r="B277" s="130" t="s">
        <v>38</v>
      </c>
      <c r="C277" s="130" t="s">
        <v>66</v>
      </c>
      <c r="D277" s="131"/>
      <c r="E277" s="131"/>
      <c r="F277" s="131"/>
      <c r="G277" s="131"/>
      <c r="H277" s="131"/>
      <c r="I277" s="131"/>
      <c r="J277" s="131"/>
      <c r="K277" s="131">
        <f t="shared" si="23"/>
        <v>0</v>
      </c>
    </row>
    <row r="278" spans="1:11">
      <c r="A278" s="129">
        <v>23</v>
      </c>
      <c r="B278" s="130" t="s">
        <v>39</v>
      </c>
      <c r="C278" s="130" t="s">
        <v>66</v>
      </c>
      <c r="D278" s="131"/>
      <c r="E278" s="131"/>
      <c r="F278" s="131"/>
      <c r="G278" s="131"/>
      <c r="H278" s="131"/>
      <c r="I278" s="131"/>
      <c r="J278" s="131"/>
      <c r="K278" s="131">
        <f t="shared" si="23"/>
        <v>0</v>
      </c>
    </row>
    <row r="279" spans="1:11">
      <c r="A279" s="129">
        <v>24</v>
      </c>
      <c r="B279" s="130" t="s">
        <v>40</v>
      </c>
      <c r="C279" s="130" t="s">
        <v>66</v>
      </c>
      <c r="D279" s="131"/>
      <c r="E279" s="131"/>
      <c r="F279" s="147"/>
      <c r="G279" s="147"/>
      <c r="H279" s="147"/>
      <c r="I279" s="147"/>
      <c r="J279" s="147"/>
      <c r="K279" s="131">
        <f t="shared" si="23"/>
        <v>0</v>
      </c>
    </row>
    <row r="280" spans="1:11">
      <c r="A280" s="152"/>
      <c r="B280" s="153" t="s">
        <v>55</v>
      </c>
      <c r="C280" s="153"/>
      <c r="D280" s="154">
        <f t="shared" ref="D280:K280" si="24">SUM(D256:D279)</f>
        <v>0</v>
      </c>
      <c r="E280" s="154">
        <f t="shared" si="24"/>
        <v>1</v>
      </c>
      <c r="F280" s="154">
        <f t="shared" si="24"/>
        <v>0</v>
      </c>
      <c r="G280" s="154">
        <f t="shared" si="24"/>
        <v>0</v>
      </c>
      <c r="H280" s="154">
        <f t="shared" si="24"/>
        <v>0</v>
      </c>
      <c r="I280" s="154">
        <f t="shared" si="24"/>
        <v>1</v>
      </c>
      <c r="J280" s="154">
        <f t="shared" si="24"/>
        <v>0</v>
      </c>
      <c r="K280" s="154">
        <f t="shared" si="24"/>
        <v>1</v>
      </c>
    </row>
    <row r="281" spans="1:11">
      <c r="A281" s="129">
        <v>1</v>
      </c>
      <c r="B281" s="130" t="s">
        <v>11</v>
      </c>
      <c r="C281" s="130" t="s">
        <v>67</v>
      </c>
      <c r="D281" s="131">
        <v>0</v>
      </c>
      <c r="E281" s="131">
        <v>0</v>
      </c>
      <c r="F281" s="131">
        <v>0</v>
      </c>
      <c r="G281" s="131">
        <v>0</v>
      </c>
      <c r="H281" s="131">
        <v>0</v>
      </c>
      <c r="I281" s="131">
        <v>0</v>
      </c>
      <c r="J281" s="131">
        <v>0</v>
      </c>
      <c r="K281" s="133">
        <f t="shared" ref="K281:K304" si="25">SUM(H281:J281)</f>
        <v>0</v>
      </c>
    </row>
    <row r="282" spans="1:11">
      <c r="A282" s="129">
        <v>2</v>
      </c>
      <c r="B282" s="130" t="s">
        <v>13</v>
      </c>
      <c r="C282" s="130" t="s">
        <v>67</v>
      </c>
      <c r="D282" s="131">
        <v>0</v>
      </c>
      <c r="E282" s="131">
        <v>0</v>
      </c>
      <c r="F282" s="131">
        <v>0</v>
      </c>
      <c r="G282" s="131">
        <v>0</v>
      </c>
      <c r="H282" s="131">
        <v>0</v>
      </c>
      <c r="I282" s="131">
        <v>0</v>
      </c>
      <c r="J282" s="131">
        <v>0</v>
      </c>
      <c r="K282" s="133">
        <f t="shared" si="25"/>
        <v>0</v>
      </c>
    </row>
    <row r="283" spans="1:11">
      <c r="A283" s="129">
        <v>3</v>
      </c>
      <c r="B283" s="130" t="s">
        <v>16</v>
      </c>
      <c r="C283" s="130" t="s">
        <v>67</v>
      </c>
      <c r="D283" s="131">
        <v>0</v>
      </c>
      <c r="E283" s="131">
        <v>2</v>
      </c>
      <c r="F283" s="131">
        <v>0</v>
      </c>
      <c r="G283" s="131">
        <v>1</v>
      </c>
      <c r="H283" s="131">
        <v>0</v>
      </c>
      <c r="I283" s="131">
        <v>3</v>
      </c>
      <c r="J283" s="131">
        <v>0</v>
      </c>
      <c r="K283" s="133">
        <f t="shared" si="25"/>
        <v>3</v>
      </c>
    </row>
    <row r="284" spans="1:11">
      <c r="A284" s="129">
        <v>4</v>
      </c>
      <c r="B284" s="130" t="s">
        <v>18</v>
      </c>
      <c r="C284" s="130" t="s">
        <v>67</v>
      </c>
      <c r="D284" s="131">
        <v>0</v>
      </c>
      <c r="E284" s="131">
        <v>0</v>
      </c>
      <c r="F284" s="131">
        <v>0</v>
      </c>
      <c r="G284" s="131">
        <v>0</v>
      </c>
      <c r="H284" s="131">
        <v>0</v>
      </c>
      <c r="I284" s="131">
        <v>0</v>
      </c>
      <c r="J284" s="131">
        <v>0</v>
      </c>
      <c r="K284" s="133">
        <f t="shared" si="25"/>
        <v>0</v>
      </c>
    </row>
    <row r="285" spans="1:11">
      <c r="A285" s="129">
        <v>5</v>
      </c>
      <c r="B285" s="130" t="s">
        <v>20</v>
      </c>
      <c r="C285" s="130" t="s">
        <v>67</v>
      </c>
      <c r="D285" s="131">
        <v>0</v>
      </c>
      <c r="E285" s="131">
        <v>0</v>
      </c>
      <c r="F285" s="131">
        <v>0</v>
      </c>
      <c r="G285" s="131">
        <v>0</v>
      </c>
      <c r="H285" s="131">
        <v>0</v>
      </c>
      <c r="I285" s="131">
        <v>0</v>
      </c>
      <c r="J285" s="131">
        <v>0</v>
      </c>
      <c r="K285" s="133">
        <f t="shared" si="25"/>
        <v>0</v>
      </c>
    </row>
    <row r="286" spans="1:11">
      <c r="A286" s="129">
        <v>6</v>
      </c>
      <c r="B286" s="130" t="s">
        <v>22</v>
      </c>
      <c r="C286" s="130" t="s">
        <v>67</v>
      </c>
      <c r="D286" s="131">
        <v>0</v>
      </c>
      <c r="E286" s="131">
        <v>0</v>
      </c>
      <c r="F286" s="131">
        <v>0</v>
      </c>
      <c r="G286" s="131">
        <v>0</v>
      </c>
      <c r="H286" s="131">
        <v>0</v>
      </c>
      <c r="I286" s="131">
        <v>0</v>
      </c>
      <c r="J286" s="131">
        <v>0</v>
      </c>
      <c r="K286" s="133">
        <f t="shared" si="25"/>
        <v>0</v>
      </c>
    </row>
    <row r="287" spans="1:11">
      <c r="A287" s="129">
        <v>7</v>
      </c>
      <c r="B287" s="130" t="s">
        <v>23</v>
      </c>
      <c r="C287" s="130" t="s">
        <v>67</v>
      </c>
      <c r="D287" s="131">
        <v>0</v>
      </c>
      <c r="E287" s="131">
        <v>0</v>
      </c>
      <c r="F287" s="131">
        <v>0</v>
      </c>
      <c r="G287" s="131"/>
      <c r="H287" s="131">
        <v>0</v>
      </c>
      <c r="I287" s="131"/>
      <c r="J287" s="131">
        <v>0</v>
      </c>
      <c r="K287" s="133">
        <f t="shared" si="25"/>
        <v>0</v>
      </c>
    </row>
    <row r="288" spans="1:11">
      <c r="A288" s="129">
        <v>8</v>
      </c>
      <c r="B288" s="130" t="s">
        <v>24</v>
      </c>
      <c r="C288" s="130" t="s">
        <v>67</v>
      </c>
      <c r="D288" s="131">
        <v>0</v>
      </c>
      <c r="E288" s="131">
        <v>0</v>
      </c>
      <c r="F288" s="131">
        <v>0</v>
      </c>
      <c r="G288" s="131">
        <v>0</v>
      </c>
      <c r="H288" s="131">
        <v>0</v>
      </c>
      <c r="I288" s="131">
        <v>0</v>
      </c>
      <c r="J288" s="131">
        <v>0</v>
      </c>
      <c r="K288" s="133">
        <f t="shared" si="25"/>
        <v>0</v>
      </c>
    </row>
    <row r="289" spans="1:11">
      <c r="A289" s="129">
        <v>9</v>
      </c>
      <c r="B289" s="130" t="s">
        <v>25</v>
      </c>
      <c r="C289" s="130" t="s">
        <v>67</v>
      </c>
      <c r="D289" s="131">
        <v>0</v>
      </c>
      <c r="E289" s="131">
        <v>0</v>
      </c>
      <c r="F289" s="131">
        <v>0</v>
      </c>
      <c r="G289" s="131">
        <v>0</v>
      </c>
      <c r="H289" s="131">
        <v>0</v>
      </c>
      <c r="I289" s="131">
        <v>0</v>
      </c>
      <c r="J289" s="131">
        <v>0</v>
      </c>
      <c r="K289" s="133">
        <f t="shared" si="25"/>
        <v>0</v>
      </c>
    </row>
    <row r="290" spans="1:11">
      <c r="A290" s="129">
        <v>10</v>
      </c>
      <c r="B290" s="130" t="s">
        <v>26</v>
      </c>
      <c r="C290" s="130" t="s">
        <v>67</v>
      </c>
      <c r="D290" s="131">
        <v>0</v>
      </c>
      <c r="E290" s="131">
        <v>0</v>
      </c>
      <c r="F290" s="131">
        <v>0</v>
      </c>
      <c r="G290" s="131">
        <v>0</v>
      </c>
      <c r="H290" s="131">
        <v>0</v>
      </c>
      <c r="I290" s="131">
        <v>0</v>
      </c>
      <c r="J290" s="131">
        <v>0</v>
      </c>
      <c r="K290" s="133">
        <f t="shared" si="25"/>
        <v>0</v>
      </c>
    </row>
    <row r="291" spans="1:11">
      <c r="A291" s="129">
        <v>11</v>
      </c>
      <c r="B291" s="130" t="s">
        <v>27</v>
      </c>
      <c r="C291" s="130" t="s">
        <v>67</v>
      </c>
      <c r="D291" s="131">
        <v>0</v>
      </c>
      <c r="E291" s="131">
        <v>0</v>
      </c>
      <c r="F291" s="131">
        <v>0</v>
      </c>
      <c r="G291" s="131"/>
      <c r="H291" s="131">
        <v>0</v>
      </c>
      <c r="I291" s="131"/>
      <c r="J291" s="131">
        <v>0</v>
      </c>
      <c r="K291" s="133">
        <f t="shared" si="25"/>
        <v>0</v>
      </c>
    </row>
    <row r="292" spans="1:11">
      <c r="A292" s="129">
        <v>12</v>
      </c>
      <c r="B292" s="130" t="s">
        <v>28</v>
      </c>
      <c r="C292" s="130" t="s">
        <v>67</v>
      </c>
      <c r="D292" s="131">
        <v>0</v>
      </c>
      <c r="E292" s="131">
        <v>0</v>
      </c>
      <c r="F292" s="131">
        <v>0</v>
      </c>
      <c r="G292" s="131">
        <v>0</v>
      </c>
      <c r="H292" s="131">
        <v>0</v>
      </c>
      <c r="I292" s="131">
        <v>0</v>
      </c>
      <c r="J292" s="131">
        <v>0</v>
      </c>
      <c r="K292" s="133">
        <f t="shared" si="25"/>
        <v>0</v>
      </c>
    </row>
    <row r="293" spans="1:11">
      <c r="A293" s="129">
        <v>13</v>
      </c>
      <c r="B293" s="130" t="s">
        <v>29</v>
      </c>
      <c r="C293" s="130" t="s">
        <v>67</v>
      </c>
      <c r="D293" s="131">
        <v>0</v>
      </c>
      <c r="E293" s="131">
        <v>0</v>
      </c>
      <c r="F293" s="131">
        <v>0</v>
      </c>
      <c r="G293" s="131">
        <v>0</v>
      </c>
      <c r="H293" s="131">
        <v>0</v>
      </c>
      <c r="I293" s="131">
        <v>0</v>
      </c>
      <c r="J293" s="131">
        <v>0</v>
      </c>
      <c r="K293" s="133">
        <f t="shared" si="25"/>
        <v>0</v>
      </c>
    </row>
    <row r="294" spans="1:11">
      <c r="A294" s="129">
        <v>14</v>
      </c>
      <c r="B294" s="130" t="s">
        <v>30</v>
      </c>
      <c r="C294" s="130" t="s">
        <v>67</v>
      </c>
      <c r="D294" s="131">
        <v>0</v>
      </c>
      <c r="E294" s="131">
        <v>0</v>
      </c>
      <c r="F294" s="131">
        <v>0</v>
      </c>
      <c r="G294" s="131">
        <v>0</v>
      </c>
      <c r="H294" s="131">
        <v>0</v>
      </c>
      <c r="I294" s="131">
        <v>0</v>
      </c>
      <c r="J294" s="131">
        <v>0</v>
      </c>
      <c r="K294" s="133">
        <f t="shared" si="25"/>
        <v>0</v>
      </c>
    </row>
    <row r="295" spans="1:11">
      <c r="A295" s="129">
        <v>15</v>
      </c>
      <c r="B295" s="130" t="s">
        <v>31</v>
      </c>
      <c r="C295" s="130" t="s">
        <v>67</v>
      </c>
      <c r="D295" s="131">
        <v>0</v>
      </c>
      <c r="E295" s="131">
        <v>0</v>
      </c>
      <c r="F295" s="131">
        <v>0</v>
      </c>
      <c r="G295" s="131">
        <v>0</v>
      </c>
      <c r="H295" s="131">
        <v>0</v>
      </c>
      <c r="I295" s="131">
        <v>0</v>
      </c>
      <c r="J295" s="131">
        <v>0</v>
      </c>
      <c r="K295" s="133">
        <f t="shared" si="25"/>
        <v>0</v>
      </c>
    </row>
    <row r="296" spans="1:11">
      <c r="A296" s="129">
        <v>16</v>
      </c>
      <c r="B296" s="130" t="s">
        <v>32</v>
      </c>
      <c r="C296" s="130" t="s">
        <v>67</v>
      </c>
      <c r="D296" s="131">
        <v>0</v>
      </c>
      <c r="E296" s="131">
        <v>0</v>
      </c>
      <c r="F296" s="131">
        <v>0</v>
      </c>
      <c r="G296" s="131">
        <v>0</v>
      </c>
      <c r="H296" s="131">
        <v>0</v>
      </c>
      <c r="I296" s="131">
        <v>0</v>
      </c>
      <c r="J296" s="131">
        <v>0</v>
      </c>
      <c r="K296" s="133">
        <f t="shared" si="25"/>
        <v>0</v>
      </c>
    </row>
    <row r="297" spans="1:11">
      <c r="A297" s="129">
        <v>17</v>
      </c>
      <c r="B297" s="130" t="s">
        <v>33</v>
      </c>
      <c r="C297" s="130" t="s">
        <v>67</v>
      </c>
      <c r="D297" s="131"/>
      <c r="E297" s="131">
        <v>0</v>
      </c>
      <c r="F297" s="131">
        <v>0</v>
      </c>
      <c r="G297" s="131">
        <v>1</v>
      </c>
      <c r="H297" s="131">
        <v>0</v>
      </c>
      <c r="I297" s="131">
        <v>1</v>
      </c>
      <c r="J297" s="131">
        <v>0</v>
      </c>
      <c r="K297" s="133">
        <f t="shared" si="25"/>
        <v>1</v>
      </c>
    </row>
    <row r="298" spans="1:11">
      <c r="A298" s="129">
        <v>18</v>
      </c>
      <c r="B298" s="130" t="s">
        <v>34</v>
      </c>
      <c r="C298" s="130" t="s">
        <v>67</v>
      </c>
      <c r="D298" s="131">
        <v>0</v>
      </c>
      <c r="E298" s="131">
        <v>0</v>
      </c>
      <c r="F298" s="131">
        <v>0</v>
      </c>
      <c r="G298" s="131">
        <v>1</v>
      </c>
      <c r="H298" s="131">
        <v>0</v>
      </c>
      <c r="I298" s="131">
        <v>1</v>
      </c>
      <c r="J298" s="131">
        <v>0</v>
      </c>
      <c r="K298" s="133">
        <f t="shared" si="25"/>
        <v>1</v>
      </c>
    </row>
    <row r="299" spans="1:11">
      <c r="A299" s="129">
        <v>19</v>
      </c>
      <c r="B299" s="130" t="s">
        <v>35</v>
      </c>
      <c r="C299" s="130" t="s">
        <v>67</v>
      </c>
      <c r="D299" s="131">
        <v>0</v>
      </c>
      <c r="E299" s="131">
        <v>0</v>
      </c>
      <c r="F299" s="131">
        <v>0</v>
      </c>
      <c r="G299" s="131">
        <v>0</v>
      </c>
      <c r="H299" s="131">
        <v>0</v>
      </c>
      <c r="I299" s="131">
        <v>0</v>
      </c>
      <c r="J299" s="131">
        <v>0</v>
      </c>
      <c r="K299" s="133">
        <f t="shared" si="25"/>
        <v>0</v>
      </c>
    </row>
    <row r="300" spans="1:11">
      <c r="A300" s="129">
        <v>20</v>
      </c>
      <c r="B300" s="130" t="s">
        <v>36</v>
      </c>
      <c r="C300" s="130" t="s">
        <v>67</v>
      </c>
      <c r="D300" s="131">
        <v>0</v>
      </c>
      <c r="E300" s="131">
        <v>0</v>
      </c>
      <c r="F300" s="131">
        <v>0</v>
      </c>
      <c r="G300" s="131"/>
      <c r="H300" s="131">
        <v>0</v>
      </c>
      <c r="I300" s="131"/>
      <c r="J300" s="131">
        <v>0</v>
      </c>
      <c r="K300" s="133">
        <f t="shared" si="25"/>
        <v>0</v>
      </c>
    </row>
    <row r="301" spans="1:11">
      <c r="A301" s="129">
        <v>21</v>
      </c>
      <c r="B301" s="130" t="s">
        <v>37</v>
      </c>
      <c r="C301" s="130" t="s">
        <v>67</v>
      </c>
      <c r="D301" s="131">
        <v>0</v>
      </c>
      <c r="E301" s="131">
        <v>0</v>
      </c>
      <c r="F301" s="131">
        <v>0</v>
      </c>
      <c r="G301" s="131">
        <v>0</v>
      </c>
      <c r="H301" s="131">
        <v>0</v>
      </c>
      <c r="I301" s="131">
        <v>0</v>
      </c>
      <c r="J301" s="131">
        <v>0</v>
      </c>
      <c r="K301" s="133">
        <f t="shared" si="25"/>
        <v>0</v>
      </c>
    </row>
    <row r="302" spans="1:11">
      <c r="A302" s="129">
        <v>22</v>
      </c>
      <c r="B302" s="130" t="s">
        <v>38</v>
      </c>
      <c r="C302" s="130" t="s">
        <v>67</v>
      </c>
      <c r="D302" s="131">
        <v>0</v>
      </c>
      <c r="E302" s="131">
        <v>0</v>
      </c>
      <c r="F302" s="131">
        <v>0</v>
      </c>
      <c r="G302" s="131">
        <v>0</v>
      </c>
      <c r="H302" s="131">
        <v>0</v>
      </c>
      <c r="I302" s="131">
        <v>0</v>
      </c>
      <c r="J302" s="131">
        <v>0</v>
      </c>
      <c r="K302" s="133">
        <f t="shared" si="25"/>
        <v>0</v>
      </c>
    </row>
    <row r="303" spans="1:11">
      <c r="A303" s="129">
        <v>23</v>
      </c>
      <c r="B303" s="130" t="s">
        <v>39</v>
      </c>
      <c r="C303" s="130" t="s">
        <v>67</v>
      </c>
      <c r="D303" s="131">
        <v>0</v>
      </c>
      <c r="E303" s="131">
        <v>0</v>
      </c>
      <c r="F303" s="131">
        <v>0</v>
      </c>
      <c r="G303" s="131">
        <v>0</v>
      </c>
      <c r="H303" s="131">
        <v>0</v>
      </c>
      <c r="I303" s="131">
        <v>0</v>
      </c>
      <c r="J303" s="131">
        <v>0</v>
      </c>
      <c r="K303" s="133">
        <f t="shared" si="25"/>
        <v>0</v>
      </c>
    </row>
    <row r="304" spans="1:11">
      <c r="A304" s="129">
        <v>24</v>
      </c>
      <c r="B304" s="135" t="s">
        <v>40</v>
      </c>
      <c r="C304" s="130" t="s">
        <v>67</v>
      </c>
      <c r="D304" s="131">
        <v>0</v>
      </c>
      <c r="E304" s="131">
        <v>0</v>
      </c>
      <c r="F304" s="147">
        <v>0</v>
      </c>
      <c r="G304" s="147">
        <v>0</v>
      </c>
      <c r="H304" s="147">
        <v>0</v>
      </c>
      <c r="I304" s="147">
        <v>0</v>
      </c>
      <c r="J304" s="147">
        <v>0</v>
      </c>
      <c r="K304" s="133">
        <f t="shared" si="25"/>
        <v>0</v>
      </c>
    </row>
    <row r="305" spans="1:11">
      <c r="A305" s="152"/>
      <c r="B305" s="153" t="s">
        <v>55</v>
      </c>
      <c r="C305" s="153"/>
      <c r="D305" s="155">
        <f t="shared" ref="D305:K305" si="26">SUM(D281:D304)</f>
        <v>0</v>
      </c>
      <c r="E305" s="155">
        <f t="shared" si="26"/>
        <v>2</v>
      </c>
      <c r="F305" s="155">
        <f t="shared" si="26"/>
        <v>0</v>
      </c>
      <c r="G305" s="155">
        <f t="shared" si="26"/>
        <v>3</v>
      </c>
      <c r="H305" s="155">
        <f t="shared" si="26"/>
        <v>0</v>
      </c>
      <c r="I305" s="155">
        <f t="shared" si="26"/>
        <v>5</v>
      </c>
      <c r="J305" s="155">
        <f t="shared" si="26"/>
        <v>0</v>
      </c>
      <c r="K305" s="155">
        <f t="shared" si="26"/>
        <v>5</v>
      </c>
    </row>
    <row r="306" spans="1:11">
      <c r="A306" s="129">
        <v>1</v>
      </c>
      <c r="B306" s="130" t="s">
        <v>11</v>
      </c>
      <c r="C306" s="130" t="s">
        <v>68</v>
      </c>
      <c r="D306" s="131"/>
      <c r="E306" s="131"/>
      <c r="F306" s="131"/>
      <c r="G306" s="131"/>
      <c r="H306" s="131"/>
      <c r="I306" s="131"/>
      <c r="J306" s="131"/>
      <c r="K306" s="133">
        <f t="shared" ref="K306:K329" si="27">SUM(H306:J306)</f>
        <v>0</v>
      </c>
    </row>
    <row r="307" spans="1:11">
      <c r="A307" s="129">
        <v>2</v>
      </c>
      <c r="B307" s="130" t="s">
        <v>13</v>
      </c>
      <c r="C307" s="130" t="s">
        <v>68</v>
      </c>
      <c r="D307" s="131"/>
      <c r="E307" s="131"/>
      <c r="F307" s="131"/>
      <c r="G307" s="131"/>
      <c r="H307" s="131"/>
      <c r="I307" s="131"/>
      <c r="J307" s="131"/>
      <c r="K307" s="133">
        <f t="shared" si="27"/>
        <v>0</v>
      </c>
    </row>
    <row r="308" spans="1:11">
      <c r="A308" s="129">
        <v>3</v>
      </c>
      <c r="B308" s="130" t="s">
        <v>16</v>
      </c>
      <c r="C308" s="130" t="s">
        <v>68</v>
      </c>
      <c r="D308" s="131"/>
      <c r="E308" s="131"/>
      <c r="F308" s="131"/>
      <c r="G308" s="131">
        <v>1</v>
      </c>
      <c r="H308" s="131"/>
      <c r="I308" s="131">
        <v>1</v>
      </c>
      <c r="J308" s="131"/>
      <c r="K308" s="133">
        <f t="shared" si="27"/>
        <v>1</v>
      </c>
    </row>
    <row r="309" spans="1:11">
      <c r="A309" s="129">
        <v>4</v>
      </c>
      <c r="B309" s="130" t="s">
        <v>18</v>
      </c>
      <c r="C309" s="130" t="s">
        <v>68</v>
      </c>
      <c r="D309" s="131"/>
      <c r="E309" s="131"/>
      <c r="F309" s="131"/>
      <c r="G309" s="131"/>
      <c r="H309" s="131"/>
      <c r="I309" s="131"/>
      <c r="J309" s="131"/>
      <c r="K309" s="133">
        <f t="shared" si="27"/>
        <v>0</v>
      </c>
    </row>
    <row r="310" spans="1:11">
      <c r="A310" s="129">
        <v>5</v>
      </c>
      <c r="B310" s="130" t="s">
        <v>20</v>
      </c>
      <c r="C310" s="130" t="s">
        <v>68</v>
      </c>
      <c r="D310" s="131"/>
      <c r="E310" s="131"/>
      <c r="F310" s="131"/>
      <c r="G310" s="131"/>
      <c r="H310" s="131"/>
      <c r="I310" s="131"/>
      <c r="J310" s="131"/>
      <c r="K310" s="133">
        <f t="shared" si="27"/>
        <v>0</v>
      </c>
    </row>
    <row r="311" spans="1:11">
      <c r="A311" s="129">
        <v>6</v>
      </c>
      <c r="B311" s="130" t="s">
        <v>22</v>
      </c>
      <c r="C311" s="130" t="s">
        <v>68</v>
      </c>
      <c r="D311" s="131"/>
      <c r="E311" s="131"/>
      <c r="F311" s="131"/>
      <c r="G311" s="131"/>
      <c r="H311" s="131"/>
      <c r="I311" s="131"/>
      <c r="J311" s="131"/>
      <c r="K311" s="133">
        <f t="shared" si="27"/>
        <v>0</v>
      </c>
    </row>
    <row r="312" spans="1:11">
      <c r="A312" s="129">
        <v>7</v>
      </c>
      <c r="B312" s="130" t="s">
        <v>23</v>
      </c>
      <c r="C312" s="130" t="s">
        <v>68</v>
      </c>
      <c r="D312" s="131"/>
      <c r="E312" s="131"/>
      <c r="F312" s="131"/>
      <c r="G312" s="131"/>
      <c r="H312" s="131"/>
      <c r="I312" s="131"/>
      <c r="J312" s="131"/>
      <c r="K312" s="133">
        <f t="shared" si="27"/>
        <v>0</v>
      </c>
    </row>
    <row r="313" spans="1:11">
      <c r="A313" s="129">
        <v>8</v>
      </c>
      <c r="B313" s="130" t="s">
        <v>24</v>
      </c>
      <c r="C313" s="130" t="s">
        <v>68</v>
      </c>
      <c r="D313" s="131"/>
      <c r="E313" s="131"/>
      <c r="F313" s="131"/>
      <c r="G313" s="131"/>
      <c r="H313" s="131"/>
      <c r="I313" s="131"/>
      <c r="J313" s="131"/>
      <c r="K313" s="133">
        <f t="shared" si="27"/>
        <v>0</v>
      </c>
    </row>
    <row r="314" spans="1:11">
      <c r="A314" s="129">
        <v>9</v>
      </c>
      <c r="B314" s="130" t="s">
        <v>25</v>
      </c>
      <c r="C314" s="130" t="s">
        <v>68</v>
      </c>
      <c r="D314" s="131"/>
      <c r="E314" s="131"/>
      <c r="F314" s="131"/>
      <c r="G314" s="131"/>
      <c r="H314" s="131"/>
      <c r="I314" s="131"/>
      <c r="J314" s="131"/>
      <c r="K314" s="133">
        <f t="shared" si="27"/>
        <v>0</v>
      </c>
    </row>
    <row r="315" spans="1:11">
      <c r="A315" s="129">
        <v>10</v>
      </c>
      <c r="B315" s="130" t="s">
        <v>26</v>
      </c>
      <c r="C315" s="130" t="s">
        <v>68</v>
      </c>
      <c r="D315" s="131"/>
      <c r="E315" s="131"/>
      <c r="F315" s="131"/>
      <c r="G315" s="131"/>
      <c r="H315" s="131"/>
      <c r="I315" s="131"/>
      <c r="J315" s="131"/>
      <c r="K315" s="133">
        <f t="shared" si="27"/>
        <v>0</v>
      </c>
    </row>
    <row r="316" spans="1:11">
      <c r="A316" s="129">
        <v>11</v>
      </c>
      <c r="B316" s="130" t="s">
        <v>27</v>
      </c>
      <c r="C316" s="130" t="s">
        <v>68</v>
      </c>
      <c r="D316" s="131"/>
      <c r="E316" s="131"/>
      <c r="F316" s="131">
        <v>1</v>
      </c>
      <c r="G316" s="131"/>
      <c r="H316" s="131">
        <v>1</v>
      </c>
      <c r="I316" s="131"/>
      <c r="J316" s="131"/>
      <c r="K316" s="133">
        <f t="shared" si="27"/>
        <v>1</v>
      </c>
    </row>
    <row r="317" spans="1:11">
      <c r="A317" s="129">
        <v>12</v>
      </c>
      <c r="B317" s="130" t="s">
        <v>28</v>
      </c>
      <c r="C317" s="130" t="s">
        <v>68</v>
      </c>
      <c r="D317" s="131"/>
      <c r="E317" s="131"/>
      <c r="F317" s="131"/>
      <c r="G317" s="131"/>
      <c r="H317" s="131"/>
      <c r="I317" s="131"/>
      <c r="J317" s="131"/>
      <c r="K317" s="133">
        <f t="shared" si="27"/>
        <v>0</v>
      </c>
    </row>
    <row r="318" spans="1:11">
      <c r="A318" s="129">
        <v>13</v>
      </c>
      <c r="B318" s="130" t="s">
        <v>29</v>
      </c>
      <c r="C318" s="130" t="s">
        <v>68</v>
      </c>
      <c r="D318" s="131"/>
      <c r="E318" s="131"/>
      <c r="F318" s="131"/>
      <c r="G318" s="131"/>
      <c r="H318" s="131"/>
      <c r="I318" s="131"/>
      <c r="J318" s="131"/>
      <c r="K318" s="133">
        <f t="shared" si="27"/>
        <v>0</v>
      </c>
    </row>
    <row r="319" spans="1:11">
      <c r="A319" s="129">
        <v>14</v>
      </c>
      <c r="B319" s="130" t="s">
        <v>30</v>
      </c>
      <c r="C319" s="130" t="s">
        <v>68</v>
      </c>
      <c r="D319" s="131"/>
      <c r="E319" s="131"/>
      <c r="F319" s="131"/>
      <c r="G319" s="131"/>
      <c r="H319" s="131"/>
      <c r="I319" s="131"/>
      <c r="J319" s="131"/>
      <c r="K319" s="133">
        <f t="shared" si="27"/>
        <v>0</v>
      </c>
    </row>
    <row r="320" spans="1:11">
      <c r="A320" s="129">
        <v>15</v>
      </c>
      <c r="B320" s="130" t="s">
        <v>31</v>
      </c>
      <c r="C320" s="130" t="s">
        <v>68</v>
      </c>
      <c r="D320" s="131"/>
      <c r="E320" s="131"/>
      <c r="F320" s="131"/>
      <c r="G320" s="131"/>
      <c r="H320" s="131"/>
      <c r="I320" s="131"/>
      <c r="J320" s="131"/>
      <c r="K320" s="133">
        <f t="shared" si="27"/>
        <v>0</v>
      </c>
    </row>
    <row r="321" spans="1:11">
      <c r="A321" s="129">
        <v>16</v>
      </c>
      <c r="B321" s="130" t="s">
        <v>32</v>
      </c>
      <c r="C321" s="130" t="s">
        <v>68</v>
      </c>
      <c r="D321" s="131"/>
      <c r="E321" s="131"/>
      <c r="F321" s="131"/>
      <c r="G321" s="131"/>
      <c r="H321" s="131"/>
      <c r="I321" s="131"/>
      <c r="J321" s="131"/>
      <c r="K321" s="133">
        <f t="shared" si="27"/>
        <v>0</v>
      </c>
    </row>
    <row r="322" spans="1:11">
      <c r="A322" s="129">
        <v>17</v>
      </c>
      <c r="B322" s="130" t="s">
        <v>33</v>
      </c>
      <c r="C322" s="130" t="s">
        <v>68</v>
      </c>
      <c r="D322" s="131"/>
      <c r="E322" s="131"/>
      <c r="F322" s="131"/>
      <c r="G322" s="131"/>
      <c r="H322" s="131"/>
      <c r="I322" s="131"/>
      <c r="J322" s="131"/>
      <c r="K322" s="133">
        <f t="shared" si="27"/>
        <v>0</v>
      </c>
    </row>
    <row r="323" spans="1:11">
      <c r="A323" s="129">
        <v>18</v>
      </c>
      <c r="B323" s="130" t="s">
        <v>34</v>
      </c>
      <c r="C323" s="130" t="s">
        <v>68</v>
      </c>
      <c r="D323" s="131"/>
      <c r="E323" s="131"/>
      <c r="F323" s="131"/>
      <c r="G323" s="131"/>
      <c r="H323" s="131"/>
      <c r="I323" s="131"/>
      <c r="J323" s="131"/>
      <c r="K323" s="133">
        <f t="shared" si="27"/>
        <v>0</v>
      </c>
    </row>
    <row r="324" spans="1:11">
      <c r="A324" s="129">
        <v>19</v>
      </c>
      <c r="B324" s="130" t="s">
        <v>35</v>
      </c>
      <c r="C324" s="130" t="s">
        <v>68</v>
      </c>
      <c r="D324" s="131"/>
      <c r="E324" s="131"/>
      <c r="F324" s="131"/>
      <c r="G324" s="131"/>
      <c r="H324" s="131"/>
      <c r="I324" s="131"/>
      <c r="J324" s="131"/>
      <c r="K324" s="133">
        <f t="shared" si="27"/>
        <v>0</v>
      </c>
    </row>
    <row r="325" spans="1:11">
      <c r="A325" s="129">
        <v>20</v>
      </c>
      <c r="B325" s="130" t="s">
        <v>36</v>
      </c>
      <c r="C325" s="130" t="s">
        <v>68</v>
      </c>
      <c r="D325" s="131"/>
      <c r="E325" s="131"/>
      <c r="F325" s="131"/>
      <c r="G325" s="131"/>
      <c r="H325" s="131"/>
      <c r="I325" s="131"/>
      <c r="J325" s="131"/>
      <c r="K325" s="133">
        <f t="shared" si="27"/>
        <v>0</v>
      </c>
    </row>
    <row r="326" spans="1:11">
      <c r="A326" s="129">
        <v>21</v>
      </c>
      <c r="B326" s="130" t="s">
        <v>37</v>
      </c>
      <c r="C326" s="130" t="s">
        <v>68</v>
      </c>
      <c r="D326" s="131"/>
      <c r="E326" s="131"/>
      <c r="F326" s="131"/>
      <c r="G326" s="131"/>
      <c r="H326" s="131"/>
      <c r="I326" s="131"/>
      <c r="J326" s="131"/>
      <c r="K326" s="133">
        <f t="shared" si="27"/>
        <v>0</v>
      </c>
    </row>
    <row r="327" spans="1:11">
      <c r="A327" s="129">
        <v>22</v>
      </c>
      <c r="B327" s="130" t="s">
        <v>38</v>
      </c>
      <c r="C327" s="130" t="s">
        <v>68</v>
      </c>
      <c r="D327" s="131"/>
      <c r="E327" s="131"/>
      <c r="F327" s="131"/>
      <c r="G327" s="131"/>
      <c r="H327" s="131"/>
      <c r="I327" s="131"/>
      <c r="J327" s="131"/>
      <c r="K327" s="133">
        <f t="shared" si="27"/>
        <v>0</v>
      </c>
    </row>
    <row r="328" spans="1:11">
      <c r="A328" s="129">
        <v>23</v>
      </c>
      <c r="B328" s="130" t="s">
        <v>39</v>
      </c>
      <c r="C328" s="130" t="s">
        <v>68</v>
      </c>
      <c r="D328" s="131"/>
      <c r="E328" s="131"/>
      <c r="F328" s="131"/>
      <c r="G328" s="131"/>
      <c r="H328" s="131"/>
      <c r="I328" s="131"/>
      <c r="J328" s="131"/>
      <c r="K328" s="133">
        <f t="shared" si="27"/>
        <v>0</v>
      </c>
    </row>
    <row r="329" spans="1:11">
      <c r="A329" s="129">
        <v>24</v>
      </c>
      <c r="B329" s="135" t="s">
        <v>40</v>
      </c>
      <c r="C329" s="130" t="s">
        <v>68</v>
      </c>
      <c r="D329" s="131"/>
      <c r="E329" s="131"/>
      <c r="F329" s="147"/>
      <c r="G329" s="147"/>
      <c r="H329" s="147"/>
      <c r="I329" s="147"/>
      <c r="J329" s="147"/>
      <c r="K329" s="133">
        <f t="shared" si="27"/>
        <v>0</v>
      </c>
    </row>
    <row r="330" spans="1:11">
      <c r="A330" s="136"/>
      <c r="B330" s="137" t="s">
        <v>55</v>
      </c>
      <c r="C330" s="137"/>
      <c r="D330" s="138">
        <f t="shared" ref="D330:K330" si="28">SUM(D306:D329)</f>
        <v>0</v>
      </c>
      <c r="E330" s="138">
        <f t="shared" si="28"/>
        <v>0</v>
      </c>
      <c r="F330" s="138">
        <f t="shared" si="28"/>
        <v>1</v>
      </c>
      <c r="G330" s="138">
        <f t="shared" si="28"/>
        <v>1</v>
      </c>
      <c r="H330" s="138">
        <f t="shared" si="28"/>
        <v>1</v>
      </c>
      <c r="I330" s="138">
        <f t="shared" si="28"/>
        <v>1</v>
      </c>
      <c r="J330" s="138">
        <f t="shared" si="28"/>
        <v>0</v>
      </c>
      <c r="K330" s="140">
        <f t="shared" si="28"/>
        <v>2</v>
      </c>
    </row>
    <row r="331" spans="1:11">
      <c r="A331" s="129">
        <v>1</v>
      </c>
      <c r="B331" s="130" t="s">
        <v>11</v>
      </c>
      <c r="C331" s="130" t="s">
        <v>69</v>
      </c>
      <c r="D331" s="131"/>
      <c r="E331" s="131"/>
      <c r="F331" s="131"/>
      <c r="G331" s="131"/>
      <c r="H331" s="131"/>
      <c r="I331" s="131"/>
      <c r="J331" s="131"/>
      <c r="K331" s="133">
        <f t="shared" ref="K331:K354" si="29">SUM(H331:J331)</f>
        <v>0</v>
      </c>
    </row>
    <row r="332" spans="1:11">
      <c r="A332" s="129">
        <v>2</v>
      </c>
      <c r="B332" s="130" t="s">
        <v>13</v>
      </c>
      <c r="C332" s="130" t="s">
        <v>69</v>
      </c>
      <c r="D332" s="131"/>
      <c r="E332" s="131"/>
      <c r="F332" s="131"/>
      <c r="G332" s="131"/>
      <c r="H332" s="131"/>
      <c r="I332" s="131"/>
      <c r="J332" s="131"/>
      <c r="K332" s="133">
        <f t="shared" si="29"/>
        <v>0</v>
      </c>
    </row>
    <row r="333" spans="1:11">
      <c r="A333" s="129">
        <v>3</v>
      </c>
      <c r="B333" s="130" t="s">
        <v>16</v>
      </c>
      <c r="C333" s="130" t="s">
        <v>69</v>
      </c>
      <c r="D333" s="131">
        <v>0</v>
      </c>
      <c r="E333" s="131">
        <v>0</v>
      </c>
      <c r="F333" s="131">
        <v>0</v>
      </c>
      <c r="G333" s="131">
        <v>1</v>
      </c>
      <c r="H333" s="131">
        <v>0</v>
      </c>
      <c r="I333" s="131">
        <v>1</v>
      </c>
      <c r="J333" s="131">
        <v>0</v>
      </c>
      <c r="K333" s="133">
        <f t="shared" si="29"/>
        <v>1</v>
      </c>
    </row>
    <row r="334" spans="1:11">
      <c r="A334" s="129">
        <v>4</v>
      </c>
      <c r="B334" s="130" t="s">
        <v>18</v>
      </c>
      <c r="C334" s="130" t="s">
        <v>69</v>
      </c>
      <c r="D334" s="131"/>
      <c r="E334" s="131"/>
      <c r="F334" s="131"/>
      <c r="G334" s="131"/>
      <c r="H334" s="131"/>
      <c r="I334" s="131"/>
      <c r="J334" s="131"/>
      <c r="K334" s="133">
        <f t="shared" si="29"/>
        <v>0</v>
      </c>
    </row>
    <row r="335" spans="1:11">
      <c r="A335" s="129">
        <v>5</v>
      </c>
      <c r="B335" s="130" t="s">
        <v>20</v>
      </c>
      <c r="C335" s="130" t="s">
        <v>69</v>
      </c>
      <c r="D335" s="131"/>
      <c r="E335" s="131"/>
      <c r="F335" s="131"/>
      <c r="G335" s="131"/>
      <c r="H335" s="131"/>
      <c r="I335" s="131"/>
      <c r="J335" s="131"/>
      <c r="K335" s="133">
        <f t="shared" si="29"/>
        <v>0</v>
      </c>
    </row>
    <row r="336" spans="1:11">
      <c r="A336" s="129">
        <v>6</v>
      </c>
      <c r="B336" s="130" t="s">
        <v>22</v>
      </c>
      <c r="C336" s="130" t="s">
        <v>69</v>
      </c>
      <c r="D336" s="131"/>
      <c r="E336" s="131"/>
      <c r="F336" s="131"/>
      <c r="G336" s="131"/>
      <c r="H336" s="131"/>
      <c r="I336" s="131"/>
      <c r="J336" s="131"/>
      <c r="K336" s="133">
        <f t="shared" si="29"/>
        <v>0</v>
      </c>
    </row>
    <row r="337" spans="1:11">
      <c r="A337" s="129">
        <v>7</v>
      </c>
      <c r="B337" s="130" t="s">
        <v>23</v>
      </c>
      <c r="C337" s="130" t="s">
        <v>69</v>
      </c>
      <c r="D337" s="131"/>
      <c r="E337" s="131"/>
      <c r="F337" s="131"/>
      <c r="G337" s="131"/>
      <c r="H337" s="131"/>
      <c r="I337" s="131"/>
      <c r="J337" s="131"/>
      <c r="K337" s="133">
        <f t="shared" si="29"/>
        <v>0</v>
      </c>
    </row>
    <row r="338" spans="1:11">
      <c r="A338" s="129">
        <v>8</v>
      </c>
      <c r="B338" s="130" t="s">
        <v>24</v>
      </c>
      <c r="C338" s="130" t="s">
        <v>69</v>
      </c>
      <c r="D338" s="131"/>
      <c r="E338" s="131"/>
      <c r="F338" s="131"/>
      <c r="G338" s="131"/>
      <c r="H338" s="131"/>
      <c r="I338" s="131"/>
      <c r="J338" s="131"/>
      <c r="K338" s="133">
        <f t="shared" si="29"/>
        <v>0</v>
      </c>
    </row>
    <row r="339" spans="1:11">
      <c r="A339" s="129">
        <v>9</v>
      </c>
      <c r="B339" s="130" t="s">
        <v>25</v>
      </c>
      <c r="C339" s="130" t="s">
        <v>69</v>
      </c>
      <c r="D339" s="131"/>
      <c r="E339" s="131"/>
      <c r="F339" s="131"/>
      <c r="G339" s="131"/>
      <c r="H339" s="131"/>
      <c r="I339" s="131"/>
      <c r="J339" s="131"/>
      <c r="K339" s="133">
        <f t="shared" si="29"/>
        <v>0</v>
      </c>
    </row>
    <row r="340" spans="1:11">
      <c r="A340" s="129">
        <v>10</v>
      </c>
      <c r="B340" s="130" t="s">
        <v>26</v>
      </c>
      <c r="C340" s="130" t="s">
        <v>69</v>
      </c>
      <c r="D340" s="131">
        <v>0</v>
      </c>
      <c r="E340" s="131">
        <v>0</v>
      </c>
      <c r="F340" s="131">
        <v>0</v>
      </c>
      <c r="G340" s="131">
        <v>1</v>
      </c>
      <c r="H340" s="131">
        <v>0</v>
      </c>
      <c r="I340" s="131">
        <v>1</v>
      </c>
      <c r="J340" s="131">
        <v>0</v>
      </c>
      <c r="K340" s="133">
        <f t="shared" si="29"/>
        <v>1</v>
      </c>
    </row>
    <row r="341" spans="1:11">
      <c r="A341" s="129">
        <v>11</v>
      </c>
      <c r="B341" s="130" t="s">
        <v>27</v>
      </c>
      <c r="C341" s="130" t="s">
        <v>69</v>
      </c>
      <c r="D341" s="131">
        <v>0</v>
      </c>
      <c r="E341" s="131">
        <v>0</v>
      </c>
      <c r="F341" s="131">
        <v>1</v>
      </c>
      <c r="G341" s="131">
        <v>1</v>
      </c>
      <c r="H341" s="131">
        <v>1</v>
      </c>
      <c r="I341" s="131">
        <v>1</v>
      </c>
      <c r="J341" s="131">
        <v>0</v>
      </c>
      <c r="K341" s="133">
        <f t="shared" si="29"/>
        <v>2</v>
      </c>
    </row>
    <row r="342" spans="1:11">
      <c r="A342" s="129">
        <v>12</v>
      </c>
      <c r="B342" s="130" t="s">
        <v>28</v>
      </c>
      <c r="C342" s="130" t="s">
        <v>69</v>
      </c>
      <c r="D342" s="131"/>
      <c r="E342" s="131"/>
      <c r="F342" s="131"/>
      <c r="G342" s="131"/>
      <c r="H342" s="131"/>
      <c r="I342" s="131"/>
      <c r="J342" s="131"/>
      <c r="K342" s="133">
        <f t="shared" si="29"/>
        <v>0</v>
      </c>
    </row>
    <row r="343" spans="1:11">
      <c r="A343" s="129">
        <v>13</v>
      </c>
      <c r="B343" s="130" t="s">
        <v>29</v>
      </c>
      <c r="C343" s="130" t="s">
        <v>69</v>
      </c>
      <c r="D343" s="131"/>
      <c r="E343" s="131"/>
      <c r="F343" s="131"/>
      <c r="G343" s="131"/>
      <c r="H343" s="131"/>
      <c r="I343" s="131"/>
      <c r="J343" s="131"/>
      <c r="K343" s="133">
        <f t="shared" si="29"/>
        <v>0</v>
      </c>
    </row>
    <row r="344" spans="1:11">
      <c r="A344" s="129">
        <v>14</v>
      </c>
      <c r="B344" s="130" t="s">
        <v>30</v>
      </c>
      <c r="C344" s="130" t="s">
        <v>69</v>
      </c>
      <c r="D344" s="131"/>
      <c r="E344" s="131"/>
      <c r="F344" s="131"/>
      <c r="G344" s="131"/>
      <c r="H344" s="131"/>
      <c r="I344" s="131"/>
      <c r="J344" s="131"/>
      <c r="K344" s="133">
        <f t="shared" si="29"/>
        <v>0</v>
      </c>
    </row>
    <row r="345" spans="1:11">
      <c r="A345" s="129">
        <v>15</v>
      </c>
      <c r="B345" s="130" t="s">
        <v>31</v>
      </c>
      <c r="C345" s="130" t="s">
        <v>69</v>
      </c>
      <c r="D345" s="131"/>
      <c r="E345" s="131"/>
      <c r="F345" s="131"/>
      <c r="G345" s="131"/>
      <c r="H345" s="131"/>
      <c r="I345" s="131"/>
      <c r="J345" s="131"/>
      <c r="K345" s="133">
        <f t="shared" si="29"/>
        <v>0</v>
      </c>
    </row>
    <row r="346" spans="1:11">
      <c r="A346" s="129">
        <v>16</v>
      </c>
      <c r="B346" s="130" t="s">
        <v>32</v>
      </c>
      <c r="C346" s="130" t="s">
        <v>69</v>
      </c>
      <c r="D346" s="131"/>
      <c r="E346" s="131"/>
      <c r="F346" s="131"/>
      <c r="G346" s="131"/>
      <c r="H346" s="131"/>
      <c r="I346" s="131"/>
      <c r="J346" s="131"/>
      <c r="K346" s="133">
        <f t="shared" si="29"/>
        <v>0</v>
      </c>
    </row>
    <row r="347" spans="1:11">
      <c r="A347" s="129">
        <v>17</v>
      </c>
      <c r="B347" s="130" t="s">
        <v>33</v>
      </c>
      <c r="C347" s="130" t="s">
        <v>69</v>
      </c>
      <c r="D347" s="131"/>
      <c r="E347" s="131"/>
      <c r="F347" s="131"/>
      <c r="G347" s="131"/>
      <c r="H347" s="131"/>
      <c r="I347" s="131"/>
      <c r="J347" s="131"/>
      <c r="K347" s="133">
        <f t="shared" si="29"/>
        <v>0</v>
      </c>
    </row>
    <row r="348" spans="1:11">
      <c r="A348" s="129">
        <v>18</v>
      </c>
      <c r="B348" s="130" t="s">
        <v>34</v>
      </c>
      <c r="C348" s="130" t="s">
        <v>69</v>
      </c>
      <c r="D348" s="131"/>
      <c r="E348" s="131"/>
      <c r="F348" s="131"/>
      <c r="G348" s="131"/>
      <c r="H348" s="131"/>
      <c r="I348" s="131"/>
      <c r="J348" s="131"/>
      <c r="K348" s="133">
        <f t="shared" si="29"/>
        <v>0</v>
      </c>
    </row>
    <row r="349" spans="1:11">
      <c r="A349" s="129">
        <v>19</v>
      </c>
      <c r="B349" s="130" t="s">
        <v>35</v>
      </c>
      <c r="C349" s="130" t="s">
        <v>69</v>
      </c>
      <c r="D349" s="131">
        <v>0</v>
      </c>
      <c r="E349" s="131">
        <v>0</v>
      </c>
      <c r="F349" s="131">
        <v>0</v>
      </c>
      <c r="G349" s="131">
        <v>1</v>
      </c>
      <c r="H349" s="131">
        <v>0</v>
      </c>
      <c r="I349" s="131">
        <v>1</v>
      </c>
      <c r="J349" s="131">
        <v>0</v>
      </c>
      <c r="K349" s="133">
        <f t="shared" si="29"/>
        <v>1</v>
      </c>
    </row>
    <row r="350" spans="1:11">
      <c r="A350" s="129">
        <v>20</v>
      </c>
      <c r="B350" s="130" t="s">
        <v>36</v>
      </c>
      <c r="C350" s="130" t="s">
        <v>69</v>
      </c>
      <c r="D350" s="131">
        <v>0</v>
      </c>
      <c r="E350" s="131">
        <v>0</v>
      </c>
      <c r="F350" s="131">
        <v>0</v>
      </c>
      <c r="G350" s="131">
        <v>2</v>
      </c>
      <c r="H350" s="131">
        <v>0</v>
      </c>
      <c r="I350" s="131">
        <v>1</v>
      </c>
      <c r="J350" s="131">
        <v>1</v>
      </c>
      <c r="K350" s="133">
        <f t="shared" si="29"/>
        <v>2</v>
      </c>
    </row>
    <row r="351" spans="1:11">
      <c r="A351" s="129">
        <v>21</v>
      </c>
      <c r="B351" s="130" t="s">
        <v>37</v>
      </c>
      <c r="C351" s="130" t="s">
        <v>69</v>
      </c>
      <c r="D351" s="131">
        <v>0</v>
      </c>
      <c r="E351" s="131">
        <v>0</v>
      </c>
      <c r="F351" s="131">
        <v>1</v>
      </c>
      <c r="G351" s="131">
        <v>0</v>
      </c>
      <c r="H351" s="131">
        <v>1</v>
      </c>
      <c r="I351" s="131">
        <v>0</v>
      </c>
      <c r="J351" s="131">
        <v>0</v>
      </c>
      <c r="K351" s="133">
        <f t="shared" si="29"/>
        <v>1</v>
      </c>
    </row>
    <row r="352" spans="1:11">
      <c r="A352" s="129">
        <v>22</v>
      </c>
      <c r="B352" s="130" t="s">
        <v>38</v>
      </c>
      <c r="C352" s="130" t="s">
        <v>69</v>
      </c>
      <c r="D352" s="131"/>
      <c r="E352" s="131"/>
      <c r="F352" s="131"/>
      <c r="G352" s="131"/>
      <c r="H352" s="131"/>
      <c r="I352" s="131"/>
      <c r="J352" s="131"/>
      <c r="K352" s="133">
        <f t="shared" si="29"/>
        <v>0</v>
      </c>
    </row>
    <row r="353" spans="1:11">
      <c r="A353" s="129">
        <v>23</v>
      </c>
      <c r="B353" s="130" t="s">
        <v>39</v>
      </c>
      <c r="C353" s="130" t="s">
        <v>69</v>
      </c>
      <c r="D353" s="131"/>
      <c r="E353" s="131"/>
      <c r="F353" s="131"/>
      <c r="G353" s="131"/>
      <c r="H353" s="131"/>
      <c r="I353" s="131"/>
      <c r="J353" s="131"/>
      <c r="K353" s="133">
        <f t="shared" si="29"/>
        <v>0</v>
      </c>
    </row>
    <row r="354" spans="1:11">
      <c r="A354" s="129">
        <v>24</v>
      </c>
      <c r="B354" s="135" t="s">
        <v>40</v>
      </c>
      <c r="C354" s="130" t="s">
        <v>69</v>
      </c>
      <c r="D354" s="131"/>
      <c r="E354" s="131"/>
      <c r="F354" s="147"/>
      <c r="G354" s="147"/>
      <c r="H354" s="147"/>
      <c r="I354" s="147"/>
      <c r="J354" s="147"/>
      <c r="K354" s="133">
        <f t="shared" si="29"/>
        <v>0</v>
      </c>
    </row>
    <row r="355" spans="1:11">
      <c r="A355" s="136"/>
      <c r="B355" s="137" t="s">
        <v>55</v>
      </c>
      <c r="C355" s="137"/>
      <c r="D355" s="138">
        <f t="shared" ref="D355:K355" si="30">SUM(D331:D354)</f>
        <v>0</v>
      </c>
      <c r="E355" s="138">
        <f t="shared" si="30"/>
        <v>0</v>
      </c>
      <c r="F355" s="138">
        <f t="shared" si="30"/>
        <v>2</v>
      </c>
      <c r="G355" s="138">
        <f t="shared" si="30"/>
        <v>6</v>
      </c>
      <c r="H355" s="138">
        <f t="shared" si="30"/>
        <v>2</v>
      </c>
      <c r="I355" s="138">
        <f t="shared" si="30"/>
        <v>5</v>
      </c>
      <c r="J355" s="138">
        <f t="shared" si="30"/>
        <v>1</v>
      </c>
      <c r="K355" s="140">
        <f t="shared" si="30"/>
        <v>8</v>
      </c>
    </row>
    <row r="356" spans="1:11">
      <c r="A356" s="129">
        <v>1</v>
      </c>
      <c r="B356" s="130" t="s">
        <v>11</v>
      </c>
      <c r="C356" s="130" t="s">
        <v>70</v>
      </c>
      <c r="D356" s="131"/>
      <c r="E356" s="131"/>
      <c r="F356" s="131"/>
      <c r="G356" s="131"/>
      <c r="H356" s="131"/>
      <c r="I356" s="131"/>
      <c r="J356" s="131"/>
      <c r="K356" s="133">
        <f>SUM(H356:J356)</f>
        <v>0</v>
      </c>
    </row>
    <row r="357" spans="1:11">
      <c r="A357" s="129">
        <v>2</v>
      </c>
      <c r="B357" s="130" t="s">
        <v>13</v>
      </c>
      <c r="C357" s="130" t="s">
        <v>70</v>
      </c>
      <c r="D357" s="131"/>
      <c r="E357" s="131"/>
      <c r="F357" s="131"/>
      <c r="G357" s="131"/>
      <c r="H357" s="131"/>
      <c r="I357" s="131"/>
      <c r="J357" s="131"/>
      <c r="K357" s="133">
        <f t="shared" ref="K357:K379" si="31">SUM(H357:J357)</f>
        <v>0</v>
      </c>
    </row>
    <row r="358" spans="1:11">
      <c r="A358" s="129">
        <v>3</v>
      </c>
      <c r="B358" s="130" t="s">
        <v>16</v>
      </c>
      <c r="C358" s="130" t="s">
        <v>70</v>
      </c>
      <c r="D358" s="131"/>
      <c r="E358" s="131"/>
      <c r="F358" s="131"/>
      <c r="G358" s="131"/>
      <c r="H358" s="131"/>
      <c r="I358" s="131"/>
      <c r="J358" s="131"/>
      <c r="K358" s="133">
        <f t="shared" si="31"/>
        <v>0</v>
      </c>
    </row>
    <row r="359" spans="1:11">
      <c r="A359" s="129">
        <v>4</v>
      </c>
      <c r="B359" s="130" t="s">
        <v>18</v>
      </c>
      <c r="C359" s="130" t="s">
        <v>70</v>
      </c>
      <c r="D359" s="131"/>
      <c r="E359" s="131"/>
      <c r="F359" s="131"/>
      <c r="G359" s="131"/>
      <c r="H359" s="131"/>
      <c r="I359" s="131"/>
      <c r="J359" s="131"/>
      <c r="K359" s="133">
        <f t="shared" si="31"/>
        <v>0</v>
      </c>
    </row>
    <row r="360" spans="1:11">
      <c r="A360" s="129">
        <v>5</v>
      </c>
      <c r="B360" s="130" t="s">
        <v>20</v>
      </c>
      <c r="C360" s="130" t="s">
        <v>70</v>
      </c>
      <c r="D360" s="131"/>
      <c r="E360" s="131"/>
      <c r="F360" s="131"/>
      <c r="G360" s="131"/>
      <c r="H360" s="131"/>
      <c r="I360" s="131"/>
      <c r="J360" s="131"/>
      <c r="K360" s="133">
        <f t="shared" si="31"/>
        <v>0</v>
      </c>
    </row>
    <row r="361" spans="1:11">
      <c r="A361" s="129">
        <v>6</v>
      </c>
      <c r="B361" s="130" t="s">
        <v>22</v>
      </c>
      <c r="C361" s="130" t="s">
        <v>70</v>
      </c>
      <c r="D361" s="131"/>
      <c r="E361" s="131"/>
      <c r="F361" s="131"/>
      <c r="G361" s="131"/>
      <c r="H361" s="131"/>
      <c r="I361" s="131"/>
      <c r="J361" s="131"/>
      <c r="K361" s="133">
        <f t="shared" si="31"/>
        <v>0</v>
      </c>
    </row>
    <row r="362" spans="1:11">
      <c r="A362" s="129">
        <v>7</v>
      </c>
      <c r="B362" s="130" t="s">
        <v>23</v>
      </c>
      <c r="C362" s="130" t="s">
        <v>70</v>
      </c>
      <c r="D362" s="131"/>
      <c r="E362" s="131"/>
      <c r="F362" s="131"/>
      <c r="G362" s="131"/>
      <c r="H362" s="131"/>
      <c r="I362" s="131"/>
      <c r="J362" s="131"/>
      <c r="K362" s="133">
        <f t="shared" si="31"/>
        <v>0</v>
      </c>
    </row>
    <row r="363" spans="1:11">
      <c r="A363" s="129">
        <v>8</v>
      </c>
      <c r="B363" s="130" t="s">
        <v>24</v>
      </c>
      <c r="C363" s="130" t="s">
        <v>70</v>
      </c>
      <c r="D363" s="131"/>
      <c r="E363" s="131">
        <v>1</v>
      </c>
      <c r="F363" s="131"/>
      <c r="G363" s="131"/>
      <c r="H363" s="131"/>
      <c r="I363" s="131"/>
      <c r="J363" s="131">
        <v>1</v>
      </c>
      <c r="K363" s="133">
        <f t="shared" si="31"/>
        <v>1</v>
      </c>
    </row>
    <row r="364" spans="1:11">
      <c r="A364" s="129">
        <v>9</v>
      </c>
      <c r="B364" s="130" t="s">
        <v>25</v>
      </c>
      <c r="C364" s="130" t="s">
        <v>70</v>
      </c>
      <c r="D364" s="131"/>
      <c r="E364" s="131"/>
      <c r="F364" s="131"/>
      <c r="G364" s="131"/>
      <c r="H364" s="131"/>
      <c r="I364" s="131"/>
      <c r="J364" s="131"/>
      <c r="K364" s="133">
        <f t="shared" si="31"/>
        <v>0</v>
      </c>
    </row>
    <row r="365" spans="1:11">
      <c r="A365" s="129">
        <v>10</v>
      </c>
      <c r="B365" s="130" t="s">
        <v>26</v>
      </c>
      <c r="C365" s="130" t="s">
        <v>70</v>
      </c>
      <c r="D365" s="131"/>
      <c r="E365" s="131"/>
      <c r="F365" s="131"/>
      <c r="G365" s="131"/>
      <c r="H365" s="131"/>
      <c r="I365" s="131"/>
      <c r="J365" s="131"/>
      <c r="K365" s="133">
        <f t="shared" si="31"/>
        <v>0</v>
      </c>
    </row>
    <row r="366" spans="1:11">
      <c r="A366" s="129">
        <v>11</v>
      </c>
      <c r="B366" s="130" t="s">
        <v>27</v>
      </c>
      <c r="C366" s="130" t="s">
        <v>70</v>
      </c>
      <c r="D366" s="131"/>
      <c r="E366" s="131"/>
      <c r="F366" s="131">
        <v>1</v>
      </c>
      <c r="G366" s="131"/>
      <c r="H366" s="131">
        <v>1</v>
      </c>
      <c r="I366" s="131"/>
      <c r="J366" s="131"/>
      <c r="K366" s="133">
        <f t="shared" si="31"/>
        <v>1</v>
      </c>
    </row>
    <row r="367" spans="1:11">
      <c r="A367" s="129">
        <v>12</v>
      </c>
      <c r="B367" s="130" t="s">
        <v>28</v>
      </c>
      <c r="C367" s="130" t="s">
        <v>70</v>
      </c>
      <c r="D367" s="131"/>
      <c r="E367" s="131"/>
      <c r="F367" s="131"/>
      <c r="G367" s="131"/>
      <c r="H367" s="131"/>
      <c r="I367" s="131"/>
      <c r="J367" s="131"/>
      <c r="K367" s="133">
        <f t="shared" si="31"/>
        <v>0</v>
      </c>
    </row>
    <row r="368" spans="1:11">
      <c r="A368" s="129">
        <v>13</v>
      </c>
      <c r="B368" s="130" t="s">
        <v>29</v>
      </c>
      <c r="C368" s="130" t="s">
        <v>70</v>
      </c>
      <c r="D368" s="131"/>
      <c r="E368" s="131"/>
      <c r="F368" s="131"/>
      <c r="G368" s="131"/>
      <c r="H368" s="131"/>
      <c r="I368" s="131"/>
      <c r="J368" s="131"/>
      <c r="K368" s="133">
        <f t="shared" si="31"/>
        <v>0</v>
      </c>
    </row>
    <row r="369" spans="1:11">
      <c r="A369" s="129">
        <v>14</v>
      </c>
      <c r="B369" s="130" t="s">
        <v>30</v>
      </c>
      <c r="C369" s="130" t="s">
        <v>70</v>
      </c>
      <c r="D369" s="131"/>
      <c r="E369" s="131"/>
      <c r="F369" s="131"/>
      <c r="G369" s="131"/>
      <c r="H369" s="131"/>
      <c r="I369" s="131"/>
      <c r="J369" s="131"/>
      <c r="K369" s="133">
        <f t="shared" si="31"/>
        <v>0</v>
      </c>
    </row>
    <row r="370" spans="1:11">
      <c r="A370" s="129">
        <v>15</v>
      </c>
      <c r="B370" s="130" t="s">
        <v>31</v>
      </c>
      <c r="C370" s="130" t="s">
        <v>70</v>
      </c>
      <c r="D370" s="131"/>
      <c r="E370" s="131"/>
      <c r="F370" s="131"/>
      <c r="G370" s="131"/>
      <c r="H370" s="131"/>
      <c r="I370" s="131"/>
      <c r="J370" s="131"/>
      <c r="K370" s="133">
        <f t="shared" si="31"/>
        <v>0</v>
      </c>
    </row>
    <row r="371" spans="1:11">
      <c r="A371" s="129">
        <v>16</v>
      </c>
      <c r="B371" s="130" t="s">
        <v>32</v>
      </c>
      <c r="C371" s="130" t="s">
        <v>70</v>
      </c>
      <c r="D371" s="131"/>
      <c r="E371" s="131"/>
      <c r="F371" s="131"/>
      <c r="G371" s="131"/>
      <c r="H371" s="131"/>
      <c r="I371" s="131"/>
      <c r="J371" s="131"/>
      <c r="K371" s="133">
        <f t="shared" si="31"/>
        <v>0</v>
      </c>
    </row>
    <row r="372" spans="1:11">
      <c r="A372" s="129">
        <v>17</v>
      </c>
      <c r="B372" s="130" t="s">
        <v>33</v>
      </c>
      <c r="C372" s="130" t="s">
        <v>70</v>
      </c>
      <c r="D372" s="131"/>
      <c r="E372" s="131"/>
      <c r="F372" s="131"/>
      <c r="G372" s="131">
        <v>1</v>
      </c>
      <c r="H372" s="131"/>
      <c r="I372" s="131"/>
      <c r="J372" s="131"/>
      <c r="K372" s="133">
        <f t="shared" si="31"/>
        <v>0</v>
      </c>
    </row>
    <row r="373" spans="1:11">
      <c r="A373" s="129">
        <v>18</v>
      </c>
      <c r="B373" s="130" t="s">
        <v>34</v>
      </c>
      <c r="C373" s="130" t="s">
        <v>70</v>
      </c>
      <c r="D373" s="131"/>
      <c r="E373" s="131"/>
      <c r="F373" s="131"/>
      <c r="G373" s="131"/>
      <c r="H373" s="131"/>
      <c r="I373" s="131"/>
      <c r="J373" s="131"/>
      <c r="K373" s="133">
        <f t="shared" si="31"/>
        <v>0</v>
      </c>
    </row>
    <row r="374" spans="1:11">
      <c r="A374" s="129">
        <v>19</v>
      </c>
      <c r="B374" s="130" t="s">
        <v>35</v>
      </c>
      <c r="C374" s="130" t="s">
        <v>70</v>
      </c>
      <c r="D374" s="131"/>
      <c r="E374" s="131"/>
      <c r="F374" s="131"/>
      <c r="G374" s="131"/>
      <c r="H374" s="131"/>
      <c r="I374" s="131"/>
      <c r="J374" s="131"/>
      <c r="K374" s="133">
        <f t="shared" si="31"/>
        <v>0</v>
      </c>
    </row>
    <row r="375" spans="1:11">
      <c r="A375" s="129">
        <v>20</v>
      </c>
      <c r="B375" s="130" t="s">
        <v>36</v>
      </c>
      <c r="C375" s="130" t="s">
        <v>70</v>
      </c>
      <c r="D375" s="131"/>
      <c r="E375" s="131">
        <v>1</v>
      </c>
      <c r="F375" s="131"/>
      <c r="G375" s="131"/>
      <c r="H375" s="131"/>
      <c r="I375" s="131"/>
      <c r="J375" s="131">
        <v>1</v>
      </c>
      <c r="K375" s="133">
        <f t="shared" si="31"/>
        <v>1</v>
      </c>
    </row>
    <row r="376" spans="1:11">
      <c r="A376" s="129">
        <v>21</v>
      </c>
      <c r="B376" s="130" t="s">
        <v>37</v>
      </c>
      <c r="C376" s="130" t="s">
        <v>70</v>
      </c>
      <c r="D376" s="131"/>
      <c r="E376" s="131"/>
      <c r="F376" s="131"/>
      <c r="G376" s="131"/>
      <c r="H376" s="131"/>
      <c r="I376" s="131"/>
      <c r="J376" s="131"/>
      <c r="K376" s="133">
        <f t="shared" si="31"/>
        <v>0</v>
      </c>
    </row>
    <row r="377" spans="1:11">
      <c r="A377" s="129">
        <v>22</v>
      </c>
      <c r="B377" s="130" t="s">
        <v>38</v>
      </c>
      <c r="C377" s="130" t="s">
        <v>70</v>
      </c>
      <c r="D377" s="131"/>
      <c r="E377" s="131"/>
      <c r="F377" s="131"/>
      <c r="G377" s="131"/>
      <c r="H377" s="131"/>
      <c r="I377" s="131"/>
      <c r="J377" s="131"/>
      <c r="K377" s="133">
        <f t="shared" si="31"/>
        <v>0</v>
      </c>
    </row>
    <row r="378" spans="1:11">
      <c r="A378" s="129">
        <v>23</v>
      </c>
      <c r="B378" s="130" t="s">
        <v>39</v>
      </c>
      <c r="C378" s="130" t="s">
        <v>70</v>
      </c>
      <c r="D378" s="131"/>
      <c r="E378" s="131"/>
      <c r="F378" s="131"/>
      <c r="G378" s="131"/>
      <c r="H378" s="131"/>
      <c r="I378" s="131"/>
      <c r="J378" s="131"/>
      <c r="K378" s="133">
        <f t="shared" si="31"/>
        <v>0</v>
      </c>
    </row>
    <row r="379" spans="1:11">
      <c r="A379" s="129">
        <v>24</v>
      </c>
      <c r="B379" s="135" t="s">
        <v>40</v>
      </c>
      <c r="C379" s="130" t="s">
        <v>70</v>
      </c>
      <c r="D379" s="131"/>
      <c r="E379" s="131"/>
      <c r="F379" s="147"/>
      <c r="G379" s="147"/>
      <c r="H379" s="147"/>
      <c r="I379" s="147"/>
      <c r="J379" s="147"/>
      <c r="K379" s="133">
        <f t="shared" si="31"/>
        <v>0</v>
      </c>
    </row>
    <row r="380" spans="1:11">
      <c r="A380" s="136"/>
      <c r="B380" s="137" t="s">
        <v>55</v>
      </c>
      <c r="C380" s="137"/>
      <c r="D380" s="138">
        <f t="shared" ref="D380:K380" si="32">SUM(D356:D379)</f>
        <v>0</v>
      </c>
      <c r="E380" s="138">
        <f t="shared" si="32"/>
        <v>2</v>
      </c>
      <c r="F380" s="138">
        <f t="shared" si="32"/>
        <v>1</v>
      </c>
      <c r="G380" s="138">
        <f t="shared" si="32"/>
        <v>1</v>
      </c>
      <c r="H380" s="138">
        <f t="shared" si="32"/>
        <v>1</v>
      </c>
      <c r="I380" s="138">
        <f t="shared" si="32"/>
        <v>0</v>
      </c>
      <c r="J380" s="138">
        <f t="shared" si="32"/>
        <v>2</v>
      </c>
      <c r="K380" s="138">
        <f t="shared" si="32"/>
        <v>3</v>
      </c>
    </row>
    <row r="381" spans="1:11">
      <c r="A381" s="136"/>
      <c r="B381" s="137" t="s">
        <v>527</v>
      </c>
      <c r="C381" s="137"/>
      <c r="D381" s="138"/>
      <c r="E381" s="138"/>
      <c r="F381" s="138"/>
      <c r="G381" s="138"/>
      <c r="H381" s="138"/>
      <c r="I381" s="138"/>
      <c r="J381" s="138"/>
      <c r="K381" s="138"/>
    </row>
    <row r="382" spans="1:11">
      <c r="A382" s="129">
        <v>1</v>
      </c>
      <c r="B382" s="130" t="s">
        <v>11</v>
      </c>
      <c r="C382" s="130" t="s">
        <v>71</v>
      </c>
      <c r="D382" s="131">
        <v>0</v>
      </c>
      <c r="E382" s="131">
        <v>0</v>
      </c>
      <c r="F382" s="131">
        <v>0</v>
      </c>
      <c r="G382" s="131">
        <v>0</v>
      </c>
      <c r="H382" s="131">
        <v>0</v>
      </c>
      <c r="I382" s="131">
        <v>0</v>
      </c>
      <c r="J382" s="131">
        <v>0</v>
      </c>
      <c r="K382" s="131">
        <v>1</v>
      </c>
    </row>
    <row r="383" spans="1:11">
      <c r="A383" s="129">
        <v>2</v>
      </c>
      <c r="B383" s="130" t="s">
        <v>13</v>
      </c>
      <c r="C383" s="130" t="s">
        <v>71</v>
      </c>
      <c r="D383" s="131">
        <v>0</v>
      </c>
      <c r="E383" s="131">
        <v>0</v>
      </c>
      <c r="F383" s="131">
        <v>0</v>
      </c>
      <c r="G383" s="131">
        <v>0</v>
      </c>
      <c r="H383" s="131">
        <v>0</v>
      </c>
      <c r="I383" s="131">
        <v>0</v>
      </c>
      <c r="J383" s="131">
        <v>0</v>
      </c>
      <c r="K383" s="131">
        <v>0</v>
      </c>
    </row>
    <row r="384" spans="1:11">
      <c r="A384" s="129">
        <v>3</v>
      </c>
      <c r="B384" s="130" t="s">
        <v>16</v>
      </c>
      <c r="C384" s="130" t="s">
        <v>71</v>
      </c>
      <c r="D384" s="131">
        <v>0</v>
      </c>
      <c r="E384" s="131">
        <v>0</v>
      </c>
      <c r="F384" s="131">
        <v>0</v>
      </c>
      <c r="G384" s="131">
        <v>0</v>
      </c>
      <c r="H384" s="131">
        <v>0</v>
      </c>
      <c r="I384" s="131">
        <v>0</v>
      </c>
      <c r="J384" s="131">
        <v>0</v>
      </c>
      <c r="K384" s="131">
        <v>1</v>
      </c>
    </row>
    <row r="385" spans="1:11">
      <c r="A385" s="129">
        <v>4</v>
      </c>
      <c r="B385" s="130" t="s">
        <v>18</v>
      </c>
      <c r="C385" s="130" t="s">
        <v>71</v>
      </c>
      <c r="D385" s="131">
        <v>0</v>
      </c>
      <c r="E385" s="131">
        <v>0</v>
      </c>
      <c r="F385" s="131">
        <v>0</v>
      </c>
      <c r="G385" s="131">
        <v>0</v>
      </c>
      <c r="H385" s="131">
        <v>0</v>
      </c>
      <c r="I385" s="131">
        <v>0</v>
      </c>
      <c r="J385" s="131">
        <v>0</v>
      </c>
      <c r="K385" s="131">
        <v>0</v>
      </c>
    </row>
    <row r="386" spans="1:11">
      <c r="A386" s="129">
        <v>5</v>
      </c>
      <c r="B386" s="130" t="s">
        <v>20</v>
      </c>
      <c r="C386" s="130" t="s">
        <v>71</v>
      </c>
      <c r="D386" s="131">
        <v>0</v>
      </c>
      <c r="E386" s="131">
        <v>0</v>
      </c>
      <c r="F386" s="131">
        <v>0</v>
      </c>
      <c r="G386" s="131">
        <v>0</v>
      </c>
      <c r="H386" s="131">
        <v>0</v>
      </c>
      <c r="I386" s="131">
        <v>0</v>
      </c>
      <c r="J386" s="131">
        <v>0</v>
      </c>
      <c r="K386" s="131">
        <v>0</v>
      </c>
    </row>
    <row r="387" spans="1:11">
      <c r="A387" s="129">
        <v>6</v>
      </c>
      <c r="B387" s="130" t="s">
        <v>22</v>
      </c>
      <c r="C387" s="130" t="s">
        <v>71</v>
      </c>
      <c r="D387" s="131">
        <v>0</v>
      </c>
      <c r="E387" s="131">
        <v>0</v>
      </c>
      <c r="F387" s="131">
        <v>0</v>
      </c>
      <c r="G387" s="131">
        <v>0</v>
      </c>
      <c r="H387" s="131">
        <v>0</v>
      </c>
      <c r="I387" s="131">
        <v>0</v>
      </c>
      <c r="J387" s="131">
        <v>0</v>
      </c>
      <c r="K387" s="131">
        <v>0</v>
      </c>
    </row>
    <row r="388" spans="1:11">
      <c r="A388" s="129">
        <v>7</v>
      </c>
      <c r="B388" s="130" t="s">
        <v>23</v>
      </c>
      <c r="C388" s="130" t="s">
        <v>71</v>
      </c>
      <c r="D388" s="131">
        <v>0</v>
      </c>
      <c r="E388" s="131">
        <v>0</v>
      </c>
      <c r="F388" s="131">
        <v>0</v>
      </c>
      <c r="G388" s="131">
        <v>0</v>
      </c>
      <c r="H388" s="131">
        <v>0</v>
      </c>
      <c r="I388" s="131">
        <v>0</v>
      </c>
      <c r="J388" s="131">
        <v>0</v>
      </c>
      <c r="K388" s="131">
        <v>0</v>
      </c>
    </row>
    <row r="389" spans="1:11">
      <c r="A389" s="129">
        <v>8</v>
      </c>
      <c r="B389" s="130" t="s">
        <v>24</v>
      </c>
      <c r="C389" s="130" t="s">
        <v>71</v>
      </c>
      <c r="D389" s="131">
        <v>0</v>
      </c>
      <c r="E389" s="131">
        <v>0</v>
      </c>
      <c r="F389" s="131">
        <v>0</v>
      </c>
      <c r="G389" s="131">
        <v>0</v>
      </c>
      <c r="H389" s="131">
        <v>0</v>
      </c>
      <c r="I389" s="131">
        <v>0</v>
      </c>
      <c r="J389" s="131">
        <v>0</v>
      </c>
      <c r="K389" s="131">
        <v>0</v>
      </c>
    </row>
    <row r="390" spans="1:11">
      <c r="A390" s="129">
        <v>9</v>
      </c>
      <c r="B390" s="130" t="s">
        <v>25</v>
      </c>
      <c r="C390" s="130" t="s">
        <v>71</v>
      </c>
      <c r="D390" s="131">
        <v>0</v>
      </c>
      <c r="E390" s="131">
        <v>0</v>
      </c>
      <c r="F390" s="131">
        <v>0</v>
      </c>
      <c r="G390" s="131">
        <v>0</v>
      </c>
      <c r="H390" s="131">
        <v>0</v>
      </c>
      <c r="I390" s="131">
        <v>0</v>
      </c>
      <c r="J390" s="131">
        <v>0</v>
      </c>
      <c r="K390" s="131">
        <v>0</v>
      </c>
    </row>
    <row r="391" spans="1:11">
      <c r="A391" s="129">
        <v>10</v>
      </c>
      <c r="B391" s="130" t="s">
        <v>26</v>
      </c>
      <c r="C391" s="130" t="s">
        <v>71</v>
      </c>
      <c r="D391" s="131">
        <v>0</v>
      </c>
      <c r="E391" s="131">
        <v>0</v>
      </c>
      <c r="F391" s="131">
        <v>0</v>
      </c>
      <c r="G391" s="131">
        <v>0</v>
      </c>
      <c r="H391" s="131">
        <v>0</v>
      </c>
      <c r="I391" s="131">
        <v>0</v>
      </c>
      <c r="J391" s="131">
        <v>0</v>
      </c>
      <c r="K391" s="131">
        <v>0</v>
      </c>
    </row>
    <row r="392" spans="1:11">
      <c r="A392" s="129">
        <v>11</v>
      </c>
      <c r="B392" s="130" t="s">
        <v>27</v>
      </c>
      <c r="C392" s="130" t="s">
        <v>71</v>
      </c>
      <c r="D392" s="131">
        <v>0</v>
      </c>
      <c r="E392" s="131">
        <v>0</v>
      </c>
      <c r="F392" s="131">
        <v>0</v>
      </c>
      <c r="G392" s="131">
        <v>0</v>
      </c>
      <c r="H392" s="131">
        <v>0</v>
      </c>
      <c r="I392" s="131">
        <v>0</v>
      </c>
      <c r="J392" s="131">
        <v>0</v>
      </c>
      <c r="K392" s="131">
        <v>0</v>
      </c>
    </row>
    <row r="393" spans="1:11">
      <c r="A393" s="129">
        <v>12</v>
      </c>
      <c r="B393" s="130" t="s">
        <v>28</v>
      </c>
      <c r="C393" s="130" t="s">
        <v>71</v>
      </c>
      <c r="D393" s="131">
        <v>0</v>
      </c>
      <c r="E393" s="131">
        <v>0</v>
      </c>
      <c r="F393" s="131">
        <v>0</v>
      </c>
      <c r="G393" s="131">
        <v>0</v>
      </c>
      <c r="H393" s="131">
        <v>0</v>
      </c>
      <c r="I393" s="131">
        <v>0</v>
      </c>
      <c r="J393" s="131">
        <v>0</v>
      </c>
      <c r="K393" s="131">
        <v>0</v>
      </c>
    </row>
    <row r="394" spans="1:11">
      <c r="A394" s="129">
        <v>13</v>
      </c>
      <c r="B394" s="130" t="s">
        <v>29</v>
      </c>
      <c r="C394" s="130" t="s">
        <v>71</v>
      </c>
      <c r="D394" s="131">
        <v>0</v>
      </c>
      <c r="E394" s="131">
        <v>0</v>
      </c>
      <c r="F394" s="131">
        <v>0</v>
      </c>
      <c r="G394" s="131">
        <v>0</v>
      </c>
      <c r="H394" s="131">
        <v>0</v>
      </c>
      <c r="I394" s="131">
        <v>0</v>
      </c>
      <c r="J394" s="131">
        <v>0</v>
      </c>
      <c r="K394" s="131">
        <v>0</v>
      </c>
    </row>
    <row r="395" spans="1:11">
      <c r="A395" s="129">
        <v>14</v>
      </c>
      <c r="B395" s="130" t="s">
        <v>30</v>
      </c>
      <c r="C395" s="130" t="s">
        <v>71</v>
      </c>
      <c r="D395" s="131">
        <v>0</v>
      </c>
      <c r="E395" s="131">
        <v>0</v>
      </c>
      <c r="F395" s="131">
        <v>0</v>
      </c>
      <c r="G395" s="131">
        <v>0</v>
      </c>
      <c r="H395" s="131">
        <v>0</v>
      </c>
      <c r="I395" s="131">
        <v>0</v>
      </c>
      <c r="J395" s="131">
        <v>0</v>
      </c>
      <c r="K395" s="131">
        <v>0</v>
      </c>
    </row>
    <row r="396" spans="1:11">
      <c r="A396" s="129">
        <v>15</v>
      </c>
      <c r="B396" s="130" t="s">
        <v>31</v>
      </c>
      <c r="C396" s="130" t="s">
        <v>71</v>
      </c>
      <c r="D396" s="131">
        <v>0</v>
      </c>
      <c r="E396" s="131">
        <v>0</v>
      </c>
      <c r="F396" s="131">
        <v>0</v>
      </c>
      <c r="G396" s="131">
        <v>0</v>
      </c>
      <c r="H396" s="131">
        <v>0</v>
      </c>
      <c r="I396" s="131">
        <v>0</v>
      </c>
      <c r="J396" s="131">
        <v>0</v>
      </c>
      <c r="K396" s="131">
        <v>0</v>
      </c>
    </row>
    <row r="397" spans="1:11">
      <c r="A397" s="129">
        <v>16</v>
      </c>
      <c r="B397" s="130" t="s">
        <v>32</v>
      </c>
      <c r="C397" s="130" t="s">
        <v>71</v>
      </c>
      <c r="D397" s="131">
        <v>0</v>
      </c>
      <c r="E397" s="131">
        <v>0</v>
      </c>
      <c r="F397" s="131">
        <v>0</v>
      </c>
      <c r="G397" s="131">
        <v>0</v>
      </c>
      <c r="H397" s="131">
        <v>0</v>
      </c>
      <c r="I397" s="131">
        <v>0</v>
      </c>
      <c r="J397" s="131">
        <v>0</v>
      </c>
      <c r="K397" s="131">
        <v>0</v>
      </c>
    </row>
    <row r="398" spans="1:11">
      <c r="A398" s="129">
        <v>17</v>
      </c>
      <c r="B398" s="130" t="s">
        <v>33</v>
      </c>
      <c r="C398" s="130" t="s">
        <v>71</v>
      </c>
      <c r="D398" s="131">
        <v>0</v>
      </c>
      <c r="E398" s="131">
        <v>0</v>
      </c>
      <c r="F398" s="131">
        <v>0</v>
      </c>
      <c r="G398" s="131">
        <v>0</v>
      </c>
      <c r="H398" s="131">
        <v>0</v>
      </c>
      <c r="I398" s="131">
        <v>0</v>
      </c>
      <c r="J398" s="131">
        <v>0</v>
      </c>
      <c r="K398" s="131">
        <v>1</v>
      </c>
    </row>
    <row r="399" spans="1:11">
      <c r="A399" s="129">
        <v>18</v>
      </c>
      <c r="B399" s="130" t="s">
        <v>34</v>
      </c>
      <c r="C399" s="130" t="s">
        <v>71</v>
      </c>
      <c r="D399" s="131">
        <v>0</v>
      </c>
      <c r="E399" s="131">
        <v>0</v>
      </c>
      <c r="F399" s="131">
        <v>0</v>
      </c>
      <c r="G399" s="131">
        <v>0</v>
      </c>
      <c r="H399" s="131">
        <v>0</v>
      </c>
      <c r="I399" s="131">
        <v>0</v>
      </c>
      <c r="J399" s="131">
        <v>0</v>
      </c>
      <c r="K399" s="131">
        <v>1</v>
      </c>
    </row>
    <row r="400" spans="1:11">
      <c r="A400" s="129">
        <v>19</v>
      </c>
      <c r="B400" s="130" t="s">
        <v>35</v>
      </c>
      <c r="C400" s="130" t="s">
        <v>71</v>
      </c>
      <c r="D400" s="131">
        <v>0</v>
      </c>
      <c r="E400" s="131">
        <v>0</v>
      </c>
      <c r="F400" s="131">
        <v>0</v>
      </c>
      <c r="G400" s="131">
        <v>0</v>
      </c>
      <c r="H400" s="131">
        <v>0</v>
      </c>
      <c r="I400" s="131">
        <v>0</v>
      </c>
      <c r="J400" s="131">
        <v>0</v>
      </c>
      <c r="K400" s="131">
        <v>0</v>
      </c>
    </row>
    <row r="401" spans="1:11">
      <c r="A401" s="129">
        <v>20</v>
      </c>
      <c r="B401" s="130" t="s">
        <v>36</v>
      </c>
      <c r="C401" s="130" t="s">
        <v>71</v>
      </c>
      <c r="D401" s="131">
        <v>0</v>
      </c>
      <c r="E401" s="131">
        <v>0</v>
      </c>
      <c r="F401" s="131">
        <v>0</v>
      </c>
      <c r="G401" s="131">
        <v>0</v>
      </c>
      <c r="H401" s="131">
        <v>0</v>
      </c>
      <c r="I401" s="131">
        <v>0</v>
      </c>
      <c r="J401" s="131">
        <v>0</v>
      </c>
      <c r="K401" s="131">
        <v>2</v>
      </c>
    </row>
    <row r="402" spans="1:11">
      <c r="A402" s="129">
        <v>21</v>
      </c>
      <c r="B402" s="130" t="s">
        <v>37</v>
      </c>
      <c r="C402" s="130" t="s">
        <v>71</v>
      </c>
      <c r="D402" s="131">
        <v>0</v>
      </c>
      <c r="E402" s="131">
        <v>0</v>
      </c>
      <c r="F402" s="131">
        <v>0</v>
      </c>
      <c r="G402" s="131">
        <v>0</v>
      </c>
      <c r="H402" s="131">
        <v>0</v>
      </c>
      <c r="I402" s="131">
        <v>0</v>
      </c>
      <c r="J402" s="131">
        <v>0</v>
      </c>
      <c r="K402" s="131">
        <v>0</v>
      </c>
    </row>
    <row r="403" spans="1:11">
      <c r="A403" s="129">
        <v>22</v>
      </c>
      <c r="B403" s="130" t="s">
        <v>38</v>
      </c>
      <c r="C403" s="130" t="s">
        <v>71</v>
      </c>
      <c r="D403" s="131">
        <v>0</v>
      </c>
      <c r="E403" s="131">
        <v>0</v>
      </c>
      <c r="F403" s="131">
        <v>0</v>
      </c>
      <c r="G403" s="131">
        <v>0</v>
      </c>
      <c r="H403" s="131">
        <v>0</v>
      </c>
      <c r="I403" s="131">
        <v>0</v>
      </c>
      <c r="J403" s="131">
        <v>0</v>
      </c>
      <c r="K403" s="131">
        <v>0</v>
      </c>
    </row>
    <row r="404" spans="1:11">
      <c r="A404" s="129">
        <v>23</v>
      </c>
      <c r="B404" s="130" t="s">
        <v>39</v>
      </c>
      <c r="C404" s="130" t="s">
        <v>71</v>
      </c>
      <c r="D404" s="131">
        <v>0</v>
      </c>
      <c r="E404" s="131">
        <v>0</v>
      </c>
      <c r="F404" s="131">
        <v>0</v>
      </c>
      <c r="G404" s="131">
        <v>0</v>
      </c>
      <c r="H404" s="131">
        <v>0</v>
      </c>
      <c r="I404" s="131">
        <v>0</v>
      </c>
      <c r="J404" s="131">
        <v>0</v>
      </c>
      <c r="K404" s="131">
        <v>0</v>
      </c>
    </row>
    <row r="405" spans="1:11">
      <c r="A405" s="129">
        <v>24</v>
      </c>
      <c r="B405" s="135" t="s">
        <v>40</v>
      </c>
      <c r="C405" s="130" t="s">
        <v>71</v>
      </c>
      <c r="D405" s="131">
        <v>0</v>
      </c>
      <c r="E405" s="131">
        <v>0</v>
      </c>
      <c r="F405" s="131">
        <v>0</v>
      </c>
      <c r="G405" s="131">
        <v>0</v>
      </c>
      <c r="H405" s="131">
        <v>0</v>
      </c>
      <c r="I405" s="131">
        <v>0</v>
      </c>
      <c r="J405" s="131">
        <v>0</v>
      </c>
      <c r="K405" s="131">
        <v>0</v>
      </c>
    </row>
    <row r="406" spans="1:11">
      <c r="A406" s="136"/>
      <c r="B406" s="137" t="s">
        <v>55</v>
      </c>
      <c r="C406" s="137"/>
      <c r="D406" s="138">
        <f t="shared" ref="D406:K406" si="33">SUM(D382:D405)</f>
        <v>0</v>
      </c>
      <c r="E406" s="138">
        <f t="shared" si="33"/>
        <v>0</v>
      </c>
      <c r="F406" s="138">
        <f t="shared" si="33"/>
        <v>0</v>
      </c>
      <c r="G406" s="138">
        <f t="shared" si="33"/>
        <v>0</v>
      </c>
      <c r="H406" s="140">
        <f t="shared" si="33"/>
        <v>0</v>
      </c>
      <c r="I406" s="138">
        <f t="shared" si="33"/>
        <v>0</v>
      </c>
      <c r="J406" s="138">
        <f t="shared" si="33"/>
        <v>0</v>
      </c>
      <c r="K406" s="140">
        <f t="shared" si="33"/>
        <v>6</v>
      </c>
    </row>
    <row r="407" spans="1:11">
      <c r="A407" s="131">
        <v>1</v>
      </c>
      <c r="B407" s="130" t="s">
        <v>11</v>
      </c>
      <c r="C407" s="130" t="s">
        <v>74</v>
      </c>
      <c r="D407" s="131">
        <v>0</v>
      </c>
      <c r="E407" s="131">
        <v>0</v>
      </c>
      <c r="F407" s="131">
        <v>0</v>
      </c>
      <c r="G407" s="131">
        <v>0</v>
      </c>
      <c r="H407" s="131">
        <v>0</v>
      </c>
      <c r="I407" s="131">
        <v>0</v>
      </c>
      <c r="J407" s="131">
        <v>0</v>
      </c>
      <c r="K407" s="133">
        <f t="shared" ref="K407:K430" si="34">SUM(H407:J407)</f>
        <v>0</v>
      </c>
    </row>
    <row r="408" spans="1:11">
      <c r="A408" s="131">
        <v>2</v>
      </c>
      <c r="B408" s="130" t="s">
        <v>13</v>
      </c>
      <c r="C408" s="130" t="s">
        <v>74</v>
      </c>
      <c r="D408" s="131">
        <v>0</v>
      </c>
      <c r="E408" s="131">
        <v>0</v>
      </c>
      <c r="F408" s="131">
        <v>0</v>
      </c>
      <c r="G408" s="131">
        <v>0</v>
      </c>
      <c r="H408" s="131">
        <v>0</v>
      </c>
      <c r="I408" s="131">
        <v>0</v>
      </c>
      <c r="J408" s="131">
        <v>0</v>
      </c>
      <c r="K408" s="133">
        <f t="shared" si="34"/>
        <v>0</v>
      </c>
    </row>
    <row r="409" spans="1:11">
      <c r="A409" s="131">
        <v>3</v>
      </c>
      <c r="B409" s="130" t="s">
        <v>16</v>
      </c>
      <c r="C409" s="130" t="s">
        <v>74</v>
      </c>
      <c r="D409" s="131">
        <v>0</v>
      </c>
      <c r="E409" s="131">
        <v>0</v>
      </c>
      <c r="F409" s="131">
        <v>0</v>
      </c>
      <c r="G409" s="131">
        <v>0</v>
      </c>
      <c r="H409" s="131">
        <v>0</v>
      </c>
      <c r="I409" s="131">
        <v>0</v>
      </c>
      <c r="J409" s="131">
        <v>0</v>
      </c>
      <c r="K409" s="133">
        <f t="shared" si="34"/>
        <v>0</v>
      </c>
    </row>
    <row r="410" spans="1:11">
      <c r="A410" s="131">
        <v>4</v>
      </c>
      <c r="B410" s="130" t="s">
        <v>18</v>
      </c>
      <c r="C410" s="130" t="s">
        <v>74</v>
      </c>
      <c r="D410" s="131">
        <v>0</v>
      </c>
      <c r="E410" s="131">
        <v>0</v>
      </c>
      <c r="F410" s="131">
        <v>0</v>
      </c>
      <c r="G410" s="131">
        <v>0</v>
      </c>
      <c r="H410" s="131">
        <v>0</v>
      </c>
      <c r="I410" s="131">
        <v>0</v>
      </c>
      <c r="J410" s="131">
        <v>0</v>
      </c>
      <c r="K410" s="133">
        <f t="shared" si="34"/>
        <v>0</v>
      </c>
    </row>
    <row r="411" spans="1:11">
      <c r="A411" s="131">
        <v>5</v>
      </c>
      <c r="B411" s="130" t="s">
        <v>20</v>
      </c>
      <c r="C411" s="130" t="s">
        <v>74</v>
      </c>
      <c r="D411" s="131">
        <v>0</v>
      </c>
      <c r="E411" s="131">
        <v>0</v>
      </c>
      <c r="F411" s="131">
        <v>0</v>
      </c>
      <c r="G411" s="131">
        <v>0</v>
      </c>
      <c r="H411" s="131">
        <v>0</v>
      </c>
      <c r="I411" s="131">
        <v>0</v>
      </c>
      <c r="J411" s="131">
        <v>0</v>
      </c>
      <c r="K411" s="133">
        <f t="shared" si="34"/>
        <v>0</v>
      </c>
    </row>
    <row r="412" spans="1:11">
      <c r="A412" s="131">
        <v>6</v>
      </c>
      <c r="B412" s="130" t="s">
        <v>22</v>
      </c>
      <c r="C412" s="130" t="s">
        <v>74</v>
      </c>
      <c r="D412" s="131">
        <v>0</v>
      </c>
      <c r="E412" s="131">
        <v>0</v>
      </c>
      <c r="F412" s="131">
        <v>0</v>
      </c>
      <c r="G412" s="131">
        <v>0</v>
      </c>
      <c r="H412" s="131">
        <v>0</v>
      </c>
      <c r="I412" s="131">
        <v>0</v>
      </c>
      <c r="J412" s="131">
        <v>0</v>
      </c>
      <c r="K412" s="133">
        <f t="shared" si="34"/>
        <v>0</v>
      </c>
    </row>
    <row r="413" spans="1:11">
      <c r="A413" s="131">
        <v>7</v>
      </c>
      <c r="B413" s="130" t="s">
        <v>23</v>
      </c>
      <c r="C413" s="130" t="s">
        <v>74</v>
      </c>
      <c r="D413" s="131">
        <v>0</v>
      </c>
      <c r="E413" s="131">
        <v>0</v>
      </c>
      <c r="F413" s="131">
        <v>0</v>
      </c>
      <c r="G413" s="131">
        <v>0</v>
      </c>
      <c r="H413" s="131">
        <v>0</v>
      </c>
      <c r="I413" s="131">
        <v>0</v>
      </c>
      <c r="J413" s="131">
        <v>0</v>
      </c>
      <c r="K413" s="133">
        <f t="shared" si="34"/>
        <v>0</v>
      </c>
    </row>
    <row r="414" spans="1:11">
      <c r="A414" s="131">
        <v>8</v>
      </c>
      <c r="B414" s="130" t="s">
        <v>24</v>
      </c>
      <c r="C414" s="130" t="s">
        <v>74</v>
      </c>
      <c r="D414" s="131">
        <v>0</v>
      </c>
      <c r="E414" s="131">
        <v>0</v>
      </c>
      <c r="F414" s="131">
        <v>0</v>
      </c>
      <c r="G414" s="131">
        <v>0</v>
      </c>
      <c r="H414" s="131">
        <v>0</v>
      </c>
      <c r="I414" s="131">
        <v>0</v>
      </c>
      <c r="J414" s="131">
        <v>0</v>
      </c>
      <c r="K414" s="133">
        <f t="shared" si="34"/>
        <v>0</v>
      </c>
    </row>
    <row r="415" spans="1:11">
      <c r="A415" s="131">
        <v>9</v>
      </c>
      <c r="B415" s="130" t="s">
        <v>25</v>
      </c>
      <c r="C415" s="130" t="s">
        <v>74</v>
      </c>
      <c r="D415" s="131">
        <v>0</v>
      </c>
      <c r="E415" s="131">
        <v>0</v>
      </c>
      <c r="F415" s="131">
        <v>0</v>
      </c>
      <c r="G415" s="131">
        <v>0</v>
      </c>
      <c r="H415" s="131">
        <v>0</v>
      </c>
      <c r="I415" s="131">
        <v>0</v>
      </c>
      <c r="J415" s="131">
        <v>0</v>
      </c>
      <c r="K415" s="133">
        <f t="shared" si="34"/>
        <v>0</v>
      </c>
    </row>
    <row r="416" spans="1:11">
      <c r="A416" s="131">
        <v>10</v>
      </c>
      <c r="B416" s="130" t="s">
        <v>26</v>
      </c>
      <c r="C416" s="130" t="s">
        <v>74</v>
      </c>
      <c r="D416" s="131">
        <v>0</v>
      </c>
      <c r="E416" s="131">
        <v>0</v>
      </c>
      <c r="F416" s="131">
        <v>0</v>
      </c>
      <c r="G416" s="131">
        <v>0</v>
      </c>
      <c r="H416" s="131">
        <v>0</v>
      </c>
      <c r="I416" s="131">
        <v>0</v>
      </c>
      <c r="J416" s="131">
        <v>0</v>
      </c>
      <c r="K416" s="133">
        <f t="shared" si="34"/>
        <v>0</v>
      </c>
    </row>
    <row r="417" spans="1:14">
      <c r="A417" s="131">
        <v>11</v>
      </c>
      <c r="B417" s="130" t="s">
        <v>27</v>
      </c>
      <c r="C417" s="130" t="s">
        <v>74</v>
      </c>
      <c r="D417" s="131">
        <v>0</v>
      </c>
      <c r="E417" s="131">
        <v>0</v>
      </c>
      <c r="F417" s="131">
        <v>0</v>
      </c>
      <c r="G417" s="131">
        <v>0</v>
      </c>
      <c r="H417" s="131">
        <v>0</v>
      </c>
      <c r="I417" s="131">
        <v>0</v>
      </c>
      <c r="J417" s="131">
        <v>0</v>
      </c>
      <c r="K417" s="133">
        <f t="shared" si="34"/>
        <v>0</v>
      </c>
    </row>
    <row r="418" spans="1:14">
      <c r="A418" s="131">
        <v>12</v>
      </c>
      <c r="B418" s="130" t="s">
        <v>28</v>
      </c>
      <c r="C418" s="130" t="s">
        <v>74</v>
      </c>
      <c r="D418" s="131">
        <v>0</v>
      </c>
      <c r="E418" s="131">
        <v>0</v>
      </c>
      <c r="F418" s="131">
        <v>0</v>
      </c>
      <c r="G418" s="131">
        <v>0</v>
      </c>
      <c r="H418" s="131">
        <v>0</v>
      </c>
      <c r="I418" s="131">
        <v>0</v>
      </c>
      <c r="J418" s="131">
        <v>0</v>
      </c>
      <c r="K418" s="133">
        <f t="shared" si="34"/>
        <v>0</v>
      </c>
    </row>
    <row r="419" spans="1:14">
      <c r="A419" s="131">
        <v>13</v>
      </c>
      <c r="B419" s="130" t="s">
        <v>29</v>
      </c>
      <c r="C419" s="130" t="s">
        <v>74</v>
      </c>
      <c r="D419" s="131">
        <v>0</v>
      </c>
      <c r="E419" s="131">
        <v>0</v>
      </c>
      <c r="F419" s="131">
        <v>0</v>
      </c>
      <c r="G419" s="131">
        <v>0</v>
      </c>
      <c r="H419" s="131">
        <v>0</v>
      </c>
      <c r="I419" s="131">
        <v>0</v>
      </c>
      <c r="J419" s="131">
        <v>0</v>
      </c>
      <c r="K419" s="133">
        <f t="shared" si="34"/>
        <v>0</v>
      </c>
    </row>
    <row r="420" spans="1:14">
      <c r="A420" s="131">
        <v>14</v>
      </c>
      <c r="B420" s="130" t="s">
        <v>30</v>
      </c>
      <c r="C420" s="130" t="s">
        <v>74</v>
      </c>
      <c r="D420" s="131">
        <v>0</v>
      </c>
      <c r="E420" s="131">
        <v>0</v>
      </c>
      <c r="F420" s="131">
        <v>0</v>
      </c>
      <c r="G420" s="131">
        <v>0</v>
      </c>
      <c r="H420" s="131">
        <v>0</v>
      </c>
      <c r="I420" s="131">
        <v>0</v>
      </c>
      <c r="J420" s="131">
        <v>0</v>
      </c>
      <c r="K420" s="133">
        <f t="shared" si="34"/>
        <v>0</v>
      </c>
    </row>
    <row r="421" spans="1:14">
      <c r="A421" s="131">
        <v>15</v>
      </c>
      <c r="B421" s="130" t="s">
        <v>31</v>
      </c>
      <c r="C421" s="130" t="s">
        <v>74</v>
      </c>
      <c r="D421" s="131">
        <v>0</v>
      </c>
      <c r="E421" s="131">
        <v>0</v>
      </c>
      <c r="F421" s="131">
        <v>0</v>
      </c>
      <c r="G421" s="131">
        <v>0</v>
      </c>
      <c r="H421" s="131">
        <v>0</v>
      </c>
      <c r="I421" s="131">
        <v>0</v>
      </c>
      <c r="J421" s="131">
        <v>0</v>
      </c>
      <c r="K421" s="133">
        <f t="shared" si="34"/>
        <v>0</v>
      </c>
    </row>
    <row r="422" spans="1:14">
      <c r="A422" s="131">
        <v>16</v>
      </c>
      <c r="B422" s="130" t="s">
        <v>32</v>
      </c>
      <c r="C422" s="130" t="s">
        <v>74</v>
      </c>
      <c r="D422" s="131">
        <v>0</v>
      </c>
      <c r="E422" s="131">
        <v>0</v>
      </c>
      <c r="F422" s="131">
        <v>0</v>
      </c>
      <c r="G422" s="131">
        <v>0</v>
      </c>
      <c r="H422" s="131">
        <v>0</v>
      </c>
      <c r="I422" s="131">
        <v>0</v>
      </c>
      <c r="J422" s="131">
        <v>0</v>
      </c>
      <c r="K422" s="133">
        <f t="shared" si="34"/>
        <v>0</v>
      </c>
    </row>
    <row r="423" spans="1:14">
      <c r="A423" s="131">
        <v>17</v>
      </c>
      <c r="B423" s="130" t="s">
        <v>33</v>
      </c>
      <c r="C423" s="130" t="s">
        <v>74</v>
      </c>
      <c r="D423" s="131">
        <v>0</v>
      </c>
      <c r="E423" s="131">
        <v>0</v>
      </c>
      <c r="F423" s="131">
        <v>0</v>
      </c>
      <c r="G423" s="131">
        <v>0</v>
      </c>
      <c r="H423" s="131">
        <v>0</v>
      </c>
      <c r="I423" s="131">
        <v>0</v>
      </c>
      <c r="J423" s="131">
        <v>0</v>
      </c>
      <c r="K423" s="133">
        <f t="shared" si="34"/>
        <v>0</v>
      </c>
    </row>
    <row r="424" spans="1:14">
      <c r="A424" s="131">
        <v>18</v>
      </c>
      <c r="B424" s="130" t="s">
        <v>34</v>
      </c>
      <c r="C424" s="130" t="s">
        <v>74</v>
      </c>
      <c r="D424" s="131">
        <v>0</v>
      </c>
      <c r="E424" s="131">
        <v>0</v>
      </c>
      <c r="F424" s="131">
        <v>0</v>
      </c>
      <c r="G424" s="131">
        <v>0</v>
      </c>
      <c r="H424" s="131">
        <v>0</v>
      </c>
      <c r="I424" s="131">
        <v>0</v>
      </c>
      <c r="J424" s="131">
        <v>0</v>
      </c>
      <c r="K424" s="133">
        <f t="shared" si="34"/>
        <v>0</v>
      </c>
    </row>
    <row r="425" spans="1:14">
      <c r="A425" s="131">
        <v>19</v>
      </c>
      <c r="B425" s="130" t="s">
        <v>35</v>
      </c>
      <c r="C425" s="130" t="s">
        <v>74</v>
      </c>
      <c r="D425" s="131">
        <v>0</v>
      </c>
      <c r="E425" s="131">
        <v>0</v>
      </c>
      <c r="F425" s="131">
        <v>0</v>
      </c>
      <c r="G425" s="131">
        <v>0</v>
      </c>
      <c r="H425" s="131">
        <v>0</v>
      </c>
      <c r="I425" s="131">
        <v>0</v>
      </c>
      <c r="J425" s="131">
        <v>0</v>
      </c>
      <c r="K425" s="133">
        <f t="shared" si="34"/>
        <v>0</v>
      </c>
    </row>
    <row r="426" spans="1:14">
      <c r="A426" s="131">
        <v>20</v>
      </c>
      <c r="B426" s="130" t="s">
        <v>36</v>
      </c>
      <c r="C426" s="130" t="s">
        <v>74</v>
      </c>
      <c r="D426" s="131">
        <v>0</v>
      </c>
      <c r="E426" s="131">
        <v>0</v>
      </c>
      <c r="F426" s="131">
        <v>0</v>
      </c>
      <c r="G426" s="131">
        <v>0</v>
      </c>
      <c r="H426" s="131">
        <v>0</v>
      </c>
      <c r="I426" s="131">
        <v>0</v>
      </c>
      <c r="J426" s="131">
        <v>0</v>
      </c>
      <c r="K426" s="133">
        <f t="shared" si="34"/>
        <v>0</v>
      </c>
    </row>
    <row r="427" spans="1:14">
      <c r="A427" s="131">
        <v>21</v>
      </c>
      <c r="B427" s="130" t="s">
        <v>37</v>
      </c>
      <c r="C427" s="130" t="s">
        <v>74</v>
      </c>
      <c r="D427" s="131">
        <v>0</v>
      </c>
      <c r="E427" s="131">
        <v>0</v>
      </c>
      <c r="F427" s="131">
        <v>0</v>
      </c>
      <c r="G427" s="131">
        <v>0</v>
      </c>
      <c r="H427" s="131">
        <v>0</v>
      </c>
      <c r="I427" s="131">
        <v>0</v>
      </c>
      <c r="J427" s="131">
        <v>0</v>
      </c>
      <c r="K427" s="133">
        <f t="shared" si="34"/>
        <v>0</v>
      </c>
    </row>
    <row r="428" spans="1:14">
      <c r="A428" s="131">
        <v>22</v>
      </c>
      <c r="B428" s="130" t="s">
        <v>38</v>
      </c>
      <c r="C428" s="130" t="s">
        <v>74</v>
      </c>
      <c r="D428" s="131">
        <v>0</v>
      </c>
      <c r="E428" s="131">
        <v>0</v>
      </c>
      <c r="F428" s="131">
        <v>0</v>
      </c>
      <c r="G428" s="131">
        <v>0</v>
      </c>
      <c r="H428" s="131">
        <v>0</v>
      </c>
      <c r="I428" s="131">
        <v>0</v>
      </c>
      <c r="J428" s="131">
        <v>0</v>
      </c>
      <c r="K428" s="133">
        <f t="shared" si="34"/>
        <v>0</v>
      </c>
    </row>
    <row r="429" spans="1:14">
      <c r="A429" s="131">
        <v>23</v>
      </c>
      <c r="B429" s="130" t="s">
        <v>39</v>
      </c>
      <c r="C429" s="130" t="s">
        <v>74</v>
      </c>
      <c r="D429" s="131">
        <v>0</v>
      </c>
      <c r="E429" s="131">
        <v>0</v>
      </c>
      <c r="F429" s="131">
        <v>0</v>
      </c>
      <c r="G429" s="131">
        <v>0</v>
      </c>
      <c r="H429" s="131">
        <v>0</v>
      </c>
      <c r="I429" s="131">
        <v>0</v>
      </c>
      <c r="J429" s="131">
        <v>0</v>
      </c>
      <c r="K429" s="133">
        <f t="shared" si="34"/>
        <v>0</v>
      </c>
    </row>
    <row r="430" spans="1:14">
      <c r="A430" s="131">
        <v>24</v>
      </c>
      <c r="B430" s="135" t="s">
        <v>40</v>
      </c>
      <c r="C430" s="130" t="s">
        <v>74</v>
      </c>
      <c r="D430" s="131">
        <v>0</v>
      </c>
      <c r="E430" s="131">
        <v>0</v>
      </c>
      <c r="F430" s="131">
        <v>0</v>
      </c>
      <c r="G430" s="131">
        <v>0</v>
      </c>
      <c r="H430" s="131">
        <v>0</v>
      </c>
      <c r="I430" s="131">
        <v>0</v>
      </c>
      <c r="J430" s="131">
        <v>0</v>
      </c>
      <c r="K430" s="133">
        <f t="shared" si="34"/>
        <v>0</v>
      </c>
    </row>
    <row r="431" spans="1:14">
      <c r="A431" s="136"/>
      <c r="B431" s="137" t="s">
        <v>55</v>
      </c>
      <c r="C431" s="137"/>
      <c r="D431" s="138">
        <f t="shared" ref="D431:K431" si="35">SUM(D407:D430)</f>
        <v>0</v>
      </c>
      <c r="E431" s="138">
        <f t="shared" si="35"/>
        <v>0</v>
      </c>
      <c r="F431" s="138">
        <f t="shared" si="35"/>
        <v>0</v>
      </c>
      <c r="G431" s="138">
        <f t="shared" si="35"/>
        <v>0</v>
      </c>
      <c r="H431" s="138">
        <f t="shared" si="35"/>
        <v>0</v>
      </c>
      <c r="I431" s="138">
        <f t="shared" si="35"/>
        <v>0</v>
      </c>
      <c r="J431" s="138">
        <f t="shared" si="35"/>
        <v>0</v>
      </c>
      <c r="K431" s="138">
        <f t="shared" si="35"/>
        <v>0</v>
      </c>
    </row>
    <row r="432" spans="1:14">
      <c r="B432" s="127"/>
      <c r="C432" s="127"/>
      <c r="D432" s="144"/>
      <c r="N432" s="127"/>
    </row>
    <row r="433" spans="2:14">
      <c r="B433" s="127"/>
      <c r="C433" s="127"/>
      <c r="D433" s="144"/>
      <c r="N433" s="127"/>
    </row>
  </sheetData>
  <mergeCells count="18">
    <mergeCell ref="A3:A4"/>
    <mergeCell ref="B3:B4"/>
    <mergeCell ref="C3:C4"/>
    <mergeCell ref="D3:E3"/>
    <mergeCell ref="F3:G3"/>
    <mergeCell ref="H3:H4"/>
    <mergeCell ref="I3:I4"/>
    <mergeCell ref="N3:N4"/>
    <mergeCell ref="U3:U4"/>
    <mergeCell ref="Q3:R3"/>
    <mergeCell ref="S3:S4"/>
    <mergeCell ref="V3:V4"/>
    <mergeCell ref="J3:J4"/>
    <mergeCell ref="K3:K4"/>
    <mergeCell ref="N2:V2"/>
    <mergeCell ref="M3:M4"/>
    <mergeCell ref="O3:P3"/>
    <mergeCell ref="T3:T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X254"/>
  <sheetViews>
    <sheetView workbookViewId="0">
      <pane ySplit="1" topLeftCell="A2" activePane="bottomLeft" state="frozen"/>
      <selection pane="bottomLeft" activeCell="T36" sqref="T36"/>
    </sheetView>
  </sheetViews>
  <sheetFormatPr defaultColWidth="9.140625" defaultRowHeight="12.75"/>
  <cols>
    <col min="1" max="1" width="3.7109375" style="167" customWidth="1"/>
    <col min="2" max="2" width="34.140625" style="193" customWidth="1"/>
    <col min="3" max="3" width="19" style="183" customWidth="1"/>
    <col min="4" max="7" width="9.7109375" style="167" customWidth="1"/>
    <col min="8" max="8" width="7.5703125" style="167" customWidth="1"/>
    <col min="9" max="10" width="7.28515625" style="167" customWidth="1"/>
    <col min="11" max="11" width="8.5703125" style="167" customWidth="1"/>
    <col min="12" max="12" width="9.140625" style="167" customWidth="1"/>
    <col min="13" max="13" width="5.28515625" style="167" customWidth="1"/>
    <col min="14" max="14" width="10.140625" style="167" customWidth="1"/>
    <col min="15" max="15" width="3.7109375" style="167" customWidth="1"/>
    <col min="16" max="16" width="15.7109375" style="183" customWidth="1"/>
    <col min="17" max="20" width="10.28515625" style="167" customWidth="1"/>
    <col min="21" max="23" width="6.7109375" style="167" customWidth="1"/>
    <col min="24" max="24" width="7.5703125" style="167" customWidth="1"/>
    <col min="25" max="16384" width="9.140625" style="167"/>
  </cols>
  <sheetData>
    <row r="2" spans="1:24" ht="23.25" customHeight="1">
      <c r="B2" s="2" t="s">
        <v>1063</v>
      </c>
      <c r="C2" s="168"/>
      <c r="P2" s="328" t="s">
        <v>1064</v>
      </c>
      <c r="Q2" s="328"/>
      <c r="R2" s="328"/>
      <c r="S2" s="328"/>
      <c r="T2" s="328"/>
      <c r="U2" s="328"/>
      <c r="V2" s="328"/>
      <c r="W2" s="328"/>
      <c r="X2" s="328"/>
    </row>
    <row r="3" spans="1:24" ht="34.5" customHeight="1">
      <c r="A3" s="329" t="s">
        <v>0</v>
      </c>
      <c r="B3" s="330" t="s">
        <v>1</v>
      </c>
      <c r="C3" s="331" t="s">
        <v>52</v>
      </c>
      <c r="D3" s="333" t="s">
        <v>3</v>
      </c>
      <c r="E3" s="333"/>
      <c r="F3" s="334" t="s">
        <v>4</v>
      </c>
      <c r="G3" s="335"/>
      <c r="H3" s="336" t="s">
        <v>5</v>
      </c>
      <c r="I3" s="336" t="s">
        <v>6</v>
      </c>
      <c r="J3" s="336" t="s">
        <v>7</v>
      </c>
      <c r="K3" s="336" t="s">
        <v>8</v>
      </c>
      <c r="O3" s="329" t="s">
        <v>53</v>
      </c>
      <c r="P3" s="338" t="s">
        <v>1</v>
      </c>
      <c r="Q3" s="333" t="s">
        <v>3</v>
      </c>
      <c r="R3" s="333"/>
      <c r="S3" s="334" t="s">
        <v>4</v>
      </c>
      <c r="T3" s="335"/>
      <c r="U3" s="336" t="s">
        <v>5</v>
      </c>
      <c r="V3" s="336" t="s">
        <v>6</v>
      </c>
      <c r="W3" s="336" t="s">
        <v>7</v>
      </c>
      <c r="X3" s="336" t="s">
        <v>8</v>
      </c>
    </row>
    <row r="4" spans="1:24" ht="51">
      <c r="A4" s="329"/>
      <c r="B4" s="330"/>
      <c r="C4" s="332"/>
      <c r="D4" s="170" t="s">
        <v>9</v>
      </c>
      <c r="E4" s="170" t="s">
        <v>10</v>
      </c>
      <c r="F4" s="170" t="s">
        <v>9</v>
      </c>
      <c r="G4" s="170" t="s">
        <v>10</v>
      </c>
      <c r="H4" s="337"/>
      <c r="I4" s="337"/>
      <c r="J4" s="337"/>
      <c r="K4" s="337"/>
      <c r="O4" s="329"/>
      <c r="P4" s="338"/>
      <c r="Q4" s="170" t="s">
        <v>9</v>
      </c>
      <c r="R4" s="170" t="s">
        <v>10</v>
      </c>
      <c r="S4" s="170" t="s">
        <v>9</v>
      </c>
      <c r="T4" s="170" t="s">
        <v>10</v>
      </c>
      <c r="U4" s="337"/>
      <c r="V4" s="337"/>
      <c r="W4" s="337"/>
      <c r="X4" s="337"/>
    </row>
    <row r="5" spans="1:24">
      <c r="A5" s="171">
        <v>1</v>
      </c>
      <c r="B5" s="172" t="s">
        <v>11</v>
      </c>
      <c r="C5" s="173" t="s">
        <v>76</v>
      </c>
      <c r="D5" s="131"/>
      <c r="E5" s="131"/>
      <c r="F5" s="131"/>
      <c r="G5" s="131">
        <v>1</v>
      </c>
      <c r="H5" s="131"/>
      <c r="I5" s="131">
        <v>1</v>
      </c>
      <c r="J5" s="131"/>
      <c r="K5" s="133">
        <f t="shared" ref="K5:K28" si="0">SUM(H5:J5)</f>
        <v>1</v>
      </c>
      <c r="O5" s="171">
        <v>1</v>
      </c>
      <c r="P5" s="173" t="s">
        <v>11</v>
      </c>
      <c r="Q5" s="131">
        <f>D5+D30+D55+D80+D105+D130+D155+D180+D205+D230</f>
        <v>0</v>
      </c>
      <c r="R5" s="131">
        <f t="shared" ref="R5:W20" si="1">E5+E30+E55+E80+E105+E130+E155+E180+E205+E230</f>
        <v>0</v>
      </c>
      <c r="S5" s="131">
        <f t="shared" si="1"/>
        <v>0</v>
      </c>
      <c r="T5" s="131">
        <f t="shared" si="1"/>
        <v>6</v>
      </c>
      <c r="U5" s="131">
        <f t="shared" si="1"/>
        <v>0</v>
      </c>
      <c r="V5" s="131">
        <f t="shared" si="1"/>
        <v>3</v>
      </c>
      <c r="W5" s="131">
        <f t="shared" si="1"/>
        <v>2</v>
      </c>
      <c r="X5" s="131">
        <f>SUM(U5:W5)</f>
        <v>5</v>
      </c>
    </row>
    <row r="6" spans="1:24">
      <c r="A6" s="171">
        <v>2</v>
      </c>
      <c r="B6" s="172" t="s">
        <v>13</v>
      </c>
      <c r="C6" s="173" t="s">
        <v>76</v>
      </c>
      <c r="D6" s="131"/>
      <c r="E6" s="131"/>
      <c r="F6" s="131"/>
      <c r="G6" s="131"/>
      <c r="H6" s="131"/>
      <c r="I6" s="131"/>
      <c r="J6" s="131"/>
      <c r="K6" s="133">
        <f t="shared" si="0"/>
        <v>0</v>
      </c>
      <c r="O6" s="171">
        <v>2</v>
      </c>
      <c r="P6" s="173" t="s">
        <v>13</v>
      </c>
      <c r="Q6" s="131">
        <f t="shared" ref="Q6:W28" si="2">D6+D31+D56+D81+D106+D131+D156+D181+D206+D231</f>
        <v>0</v>
      </c>
      <c r="R6" s="131">
        <f t="shared" si="1"/>
        <v>0</v>
      </c>
      <c r="S6" s="131">
        <f t="shared" si="1"/>
        <v>0</v>
      </c>
      <c r="T6" s="131">
        <f t="shared" si="1"/>
        <v>0</v>
      </c>
      <c r="U6" s="131">
        <f t="shared" si="1"/>
        <v>0</v>
      </c>
      <c r="V6" s="131">
        <f t="shared" si="1"/>
        <v>0</v>
      </c>
      <c r="W6" s="131">
        <f t="shared" si="1"/>
        <v>0</v>
      </c>
      <c r="X6" s="131">
        <f>SUM(U6:W6)</f>
        <v>0</v>
      </c>
    </row>
    <row r="7" spans="1:24">
      <c r="A7" s="171">
        <v>3</v>
      </c>
      <c r="B7" s="172" t="s">
        <v>16</v>
      </c>
      <c r="C7" s="173" t="s">
        <v>76</v>
      </c>
      <c r="D7" s="131"/>
      <c r="E7" s="131"/>
      <c r="F7" s="131"/>
      <c r="G7" s="131">
        <v>1</v>
      </c>
      <c r="H7" s="131"/>
      <c r="I7" s="131">
        <v>1</v>
      </c>
      <c r="J7" s="131"/>
      <c r="K7" s="133">
        <f t="shared" si="0"/>
        <v>1</v>
      </c>
      <c r="O7" s="171">
        <v>3</v>
      </c>
      <c r="P7" s="173" t="s">
        <v>16</v>
      </c>
      <c r="Q7" s="131">
        <f t="shared" si="2"/>
        <v>0</v>
      </c>
      <c r="R7" s="131">
        <f t="shared" si="1"/>
        <v>1</v>
      </c>
      <c r="S7" s="131">
        <f t="shared" si="1"/>
        <v>0</v>
      </c>
      <c r="T7" s="131">
        <f t="shared" si="1"/>
        <v>6</v>
      </c>
      <c r="U7" s="131">
        <f t="shared" si="1"/>
        <v>0</v>
      </c>
      <c r="V7" s="131">
        <f t="shared" si="1"/>
        <v>4</v>
      </c>
      <c r="W7" s="131">
        <f t="shared" si="1"/>
        <v>3</v>
      </c>
      <c r="X7" s="131">
        <f t="shared" ref="X7:X28" si="3">SUM(U7:W7)</f>
        <v>7</v>
      </c>
    </row>
    <row r="8" spans="1:24">
      <c r="A8" s="171">
        <v>4</v>
      </c>
      <c r="B8" s="172" t="s">
        <v>18</v>
      </c>
      <c r="C8" s="173" t="s">
        <v>76</v>
      </c>
      <c r="D8" s="131"/>
      <c r="E8" s="131"/>
      <c r="F8" s="131"/>
      <c r="G8" s="131"/>
      <c r="H8" s="131"/>
      <c r="I8" s="131"/>
      <c r="J8" s="131"/>
      <c r="K8" s="133">
        <f t="shared" si="0"/>
        <v>0</v>
      </c>
      <c r="O8" s="171">
        <v>4</v>
      </c>
      <c r="P8" s="173" t="s">
        <v>18</v>
      </c>
      <c r="Q8" s="131">
        <f t="shared" si="2"/>
        <v>0</v>
      </c>
      <c r="R8" s="131">
        <f t="shared" si="1"/>
        <v>0</v>
      </c>
      <c r="S8" s="131">
        <f t="shared" si="1"/>
        <v>0</v>
      </c>
      <c r="T8" s="131">
        <f t="shared" si="1"/>
        <v>0</v>
      </c>
      <c r="U8" s="131">
        <f t="shared" si="1"/>
        <v>0</v>
      </c>
      <c r="V8" s="131">
        <f t="shared" si="1"/>
        <v>0</v>
      </c>
      <c r="W8" s="131">
        <f t="shared" si="1"/>
        <v>0</v>
      </c>
      <c r="X8" s="131">
        <f t="shared" si="3"/>
        <v>0</v>
      </c>
    </row>
    <row r="9" spans="1:24">
      <c r="A9" s="171">
        <v>5</v>
      </c>
      <c r="B9" s="172" t="s">
        <v>20</v>
      </c>
      <c r="C9" s="173" t="s">
        <v>76</v>
      </c>
      <c r="D9" s="131"/>
      <c r="E9" s="131"/>
      <c r="F9" s="131"/>
      <c r="G9" s="131"/>
      <c r="H9" s="131"/>
      <c r="I9" s="131"/>
      <c r="J9" s="131"/>
      <c r="K9" s="133">
        <f t="shared" si="0"/>
        <v>0</v>
      </c>
      <c r="O9" s="171">
        <v>5</v>
      </c>
      <c r="P9" s="173" t="s">
        <v>20</v>
      </c>
      <c r="Q9" s="131">
        <f t="shared" si="2"/>
        <v>0</v>
      </c>
      <c r="R9" s="131">
        <f t="shared" si="1"/>
        <v>0</v>
      </c>
      <c r="S9" s="131">
        <f t="shared" si="1"/>
        <v>0</v>
      </c>
      <c r="T9" s="131">
        <f t="shared" si="1"/>
        <v>0</v>
      </c>
      <c r="U9" s="131">
        <f t="shared" si="1"/>
        <v>0</v>
      </c>
      <c r="V9" s="131">
        <f t="shared" si="1"/>
        <v>0</v>
      </c>
      <c r="W9" s="131">
        <f t="shared" si="1"/>
        <v>0</v>
      </c>
      <c r="X9" s="131">
        <f t="shared" si="3"/>
        <v>0</v>
      </c>
    </row>
    <row r="10" spans="1:24">
      <c r="A10" s="171">
        <v>6</v>
      </c>
      <c r="B10" s="172" t="s">
        <v>22</v>
      </c>
      <c r="C10" s="173" t="s">
        <v>76</v>
      </c>
      <c r="D10" s="131"/>
      <c r="E10" s="131"/>
      <c r="F10" s="131"/>
      <c r="G10" s="131"/>
      <c r="H10" s="131"/>
      <c r="I10" s="131"/>
      <c r="J10" s="131"/>
      <c r="K10" s="133">
        <f t="shared" si="0"/>
        <v>0</v>
      </c>
      <c r="O10" s="171">
        <v>6</v>
      </c>
      <c r="P10" s="173" t="s">
        <v>22</v>
      </c>
      <c r="Q10" s="131">
        <f t="shared" si="2"/>
        <v>0</v>
      </c>
      <c r="R10" s="131">
        <f t="shared" si="1"/>
        <v>0</v>
      </c>
      <c r="S10" s="131">
        <f t="shared" si="1"/>
        <v>0</v>
      </c>
      <c r="T10" s="131">
        <f t="shared" si="1"/>
        <v>0</v>
      </c>
      <c r="U10" s="131">
        <f t="shared" si="1"/>
        <v>0</v>
      </c>
      <c r="V10" s="131">
        <f t="shared" si="1"/>
        <v>0</v>
      </c>
      <c r="W10" s="131">
        <f t="shared" si="1"/>
        <v>0</v>
      </c>
      <c r="X10" s="131">
        <f t="shared" si="3"/>
        <v>0</v>
      </c>
    </row>
    <row r="11" spans="1:24">
      <c r="A11" s="171">
        <v>7</v>
      </c>
      <c r="B11" s="172" t="s">
        <v>23</v>
      </c>
      <c r="C11" s="173" t="s">
        <v>76</v>
      </c>
      <c r="D11" s="131"/>
      <c r="E11" s="131"/>
      <c r="F11" s="131"/>
      <c r="G11" s="131"/>
      <c r="H11" s="131"/>
      <c r="I11" s="131"/>
      <c r="J11" s="131"/>
      <c r="K11" s="133">
        <f t="shared" si="0"/>
        <v>0</v>
      </c>
      <c r="O11" s="171">
        <v>7</v>
      </c>
      <c r="P11" s="173" t="s">
        <v>23</v>
      </c>
      <c r="Q11" s="131">
        <f t="shared" si="2"/>
        <v>0</v>
      </c>
      <c r="R11" s="131">
        <f t="shared" si="1"/>
        <v>0</v>
      </c>
      <c r="S11" s="131">
        <f t="shared" si="1"/>
        <v>0</v>
      </c>
      <c r="T11" s="131">
        <f t="shared" si="1"/>
        <v>1</v>
      </c>
      <c r="U11" s="131">
        <f t="shared" si="1"/>
        <v>0</v>
      </c>
      <c r="V11" s="131">
        <f t="shared" si="1"/>
        <v>1</v>
      </c>
      <c r="W11" s="131">
        <f t="shared" si="1"/>
        <v>0</v>
      </c>
      <c r="X11" s="131">
        <f t="shared" si="3"/>
        <v>1</v>
      </c>
    </row>
    <row r="12" spans="1:24">
      <c r="A12" s="171">
        <v>8</v>
      </c>
      <c r="B12" s="172" t="s">
        <v>24</v>
      </c>
      <c r="C12" s="173" t="s">
        <v>76</v>
      </c>
      <c r="D12" s="131"/>
      <c r="E12" s="131"/>
      <c r="F12" s="131"/>
      <c r="G12" s="131">
        <v>1</v>
      </c>
      <c r="H12" s="131"/>
      <c r="I12" s="131">
        <v>1</v>
      </c>
      <c r="J12" s="131"/>
      <c r="K12" s="133">
        <f t="shared" si="0"/>
        <v>1</v>
      </c>
      <c r="O12" s="171">
        <v>8</v>
      </c>
      <c r="P12" s="173" t="s">
        <v>24</v>
      </c>
      <c r="Q12" s="131">
        <f t="shared" si="2"/>
        <v>0</v>
      </c>
      <c r="R12" s="131">
        <f t="shared" si="1"/>
        <v>0</v>
      </c>
      <c r="S12" s="131">
        <f t="shared" si="1"/>
        <v>1</v>
      </c>
      <c r="T12" s="131">
        <f t="shared" si="1"/>
        <v>1</v>
      </c>
      <c r="U12" s="131">
        <f t="shared" si="1"/>
        <v>1</v>
      </c>
      <c r="V12" s="131">
        <f t="shared" si="1"/>
        <v>1</v>
      </c>
      <c r="W12" s="131">
        <f t="shared" si="1"/>
        <v>0</v>
      </c>
      <c r="X12" s="131">
        <f t="shared" si="3"/>
        <v>2</v>
      </c>
    </row>
    <row r="13" spans="1:24">
      <c r="A13" s="171">
        <v>9</v>
      </c>
      <c r="B13" s="172" t="s">
        <v>25</v>
      </c>
      <c r="C13" s="173" t="s">
        <v>76</v>
      </c>
      <c r="D13" s="131"/>
      <c r="E13" s="131"/>
      <c r="F13" s="131"/>
      <c r="G13" s="131">
        <v>1</v>
      </c>
      <c r="H13" s="131"/>
      <c r="I13" s="131">
        <v>1</v>
      </c>
      <c r="J13" s="131"/>
      <c r="K13" s="133">
        <f t="shared" si="0"/>
        <v>1</v>
      </c>
      <c r="O13" s="171">
        <v>9</v>
      </c>
      <c r="P13" s="173" t="s">
        <v>25</v>
      </c>
      <c r="Q13" s="131">
        <f t="shared" si="2"/>
        <v>0</v>
      </c>
      <c r="R13" s="131">
        <f t="shared" si="1"/>
        <v>0</v>
      </c>
      <c r="S13" s="131">
        <f t="shared" si="1"/>
        <v>0</v>
      </c>
      <c r="T13" s="131">
        <f t="shared" si="1"/>
        <v>2</v>
      </c>
      <c r="U13" s="131">
        <f t="shared" si="1"/>
        <v>0</v>
      </c>
      <c r="V13" s="131">
        <f t="shared" si="1"/>
        <v>2</v>
      </c>
      <c r="W13" s="131">
        <f t="shared" si="1"/>
        <v>0</v>
      </c>
      <c r="X13" s="131">
        <f t="shared" si="3"/>
        <v>2</v>
      </c>
    </row>
    <row r="14" spans="1:24">
      <c r="A14" s="171">
        <v>10</v>
      </c>
      <c r="B14" s="172" t="s">
        <v>26</v>
      </c>
      <c r="C14" s="173" t="s">
        <v>76</v>
      </c>
      <c r="D14" s="131"/>
      <c r="E14" s="131"/>
      <c r="F14" s="131"/>
      <c r="G14" s="131"/>
      <c r="H14" s="131"/>
      <c r="I14" s="131"/>
      <c r="J14" s="131"/>
      <c r="K14" s="133">
        <f t="shared" si="0"/>
        <v>0</v>
      </c>
      <c r="O14" s="171">
        <v>10</v>
      </c>
      <c r="P14" s="173" t="s">
        <v>26</v>
      </c>
      <c r="Q14" s="131">
        <f t="shared" si="2"/>
        <v>0</v>
      </c>
      <c r="R14" s="131">
        <f t="shared" si="1"/>
        <v>0</v>
      </c>
      <c r="S14" s="131">
        <f t="shared" si="1"/>
        <v>0</v>
      </c>
      <c r="T14" s="131">
        <f t="shared" si="1"/>
        <v>1</v>
      </c>
      <c r="U14" s="131">
        <f t="shared" si="1"/>
        <v>0</v>
      </c>
      <c r="V14" s="131">
        <f t="shared" si="1"/>
        <v>0</v>
      </c>
      <c r="W14" s="131">
        <f t="shared" si="1"/>
        <v>1</v>
      </c>
      <c r="X14" s="131">
        <f t="shared" si="3"/>
        <v>1</v>
      </c>
    </row>
    <row r="15" spans="1:24">
      <c r="A15" s="171">
        <v>11</v>
      </c>
      <c r="B15" s="172" t="s">
        <v>27</v>
      </c>
      <c r="C15" s="173" t="s">
        <v>76</v>
      </c>
      <c r="D15" s="131"/>
      <c r="E15" s="131"/>
      <c r="F15" s="131"/>
      <c r="G15" s="131">
        <v>1</v>
      </c>
      <c r="H15" s="131"/>
      <c r="I15" s="131">
        <v>1</v>
      </c>
      <c r="J15" s="131"/>
      <c r="K15" s="133">
        <f t="shared" si="0"/>
        <v>1</v>
      </c>
      <c r="O15" s="171">
        <v>11</v>
      </c>
      <c r="P15" s="173" t="s">
        <v>27</v>
      </c>
      <c r="Q15" s="131">
        <f t="shared" si="2"/>
        <v>0</v>
      </c>
      <c r="R15" s="131">
        <f t="shared" si="1"/>
        <v>0</v>
      </c>
      <c r="S15" s="131">
        <f t="shared" si="1"/>
        <v>0</v>
      </c>
      <c r="T15" s="131">
        <f t="shared" si="1"/>
        <v>3</v>
      </c>
      <c r="U15" s="131">
        <f t="shared" si="1"/>
        <v>0</v>
      </c>
      <c r="V15" s="131">
        <f t="shared" si="1"/>
        <v>1</v>
      </c>
      <c r="W15" s="131">
        <f t="shared" si="1"/>
        <v>2</v>
      </c>
      <c r="X15" s="131">
        <f t="shared" si="3"/>
        <v>3</v>
      </c>
    </row>
    <row r="16" spans="1:24">
      <c r="A16" s="171">
        <v>12</v>
      </c>
      <c r="B16" s="172" t="s">
        <v>28</v>
      </c>
      <c r="C16" s="173" t="s">
        <v>76</v>
      </c>
      <c r="D16" s="131"/>
      <c r="E16" s="131"/>
      <c r="F16" s="131"/>
      <c r="G16" s="131">
        <v>1</v>
      </c>
      <c r="H16" s="131"/>
      <c r="I16" s="131">
        <v>1</v>
      </c>
      <c r="J16" s="131"/>
      <c r="K16" s="133">
        <f t="shared" si="0"/>
        <v>1</v>
      </c>
      <c r="O16" s="171">
        <v>12</v>
      </c>
      <c r="P16" s="173" t="s">
        <v>28</v>
      </c>
      <c r="Q16" s="131">
        <f t="shared" si="2"/>
        <v>0</v>
      </c>
      <c r="R16" s="131">
        <f t="shared" si="1"/>
        <v>0</v>
      </c>
      <c r="S16" s="131">
        <f t="shared" si="1"/>
        <v>0</v>
      </c>
      <c r="T16" s="131">
        <f t="shared" si="1"/>
        <v>2</v>
      </c>
      <c r="U16" s="131">
        <f t="shared" si="1"/>
        <v>0</v>
      </c>
      <c r="V16" s="131">
        <f t="shared" si="1"/>
        <v>1</v>
      </c>
      <c r="W16" s="131">
        <f t="shared" si="1"/>
        <v>0</v>
      </c>
      <c r="X16" s="131">
        <f t="shared" si="3"/>
        <v>1</v>
      </c>
    </row>
    <row r="17" spans="1:24">
      <c r="A17" s="171">
        <v>13</v>
      </c>
      <c r="B17" s="172" t="s">
        <v>29</v>
      </c>
      <c r="C17" s="173" t="s">
        <v>76</v>
      </c>
      <c r="D17" s="131"/>
      <c r="E17" s="131"/>
      <c r="F17" s="131"/>
      <c r="G17" s="131"/>
      <c r="H17" s="131"/>
      <c r="I17" s="131"/>
      <c r="J17" s="131"/>
      <c r="K17" s="133">
        <f t="shared" si="0"/>
        <v>0</v>
      </c>
      <c r="O17" s="171">
        <v>13</v>
      </c>
      <c r="P17" s="173" t="s">
        <v>29</v>
      </c>
      <c r="Q17" s="131">
        <f t="shared" si="2"/>
        <v>0</v>
      </c>
      <c r="R17" s="131">
        <f t="shared" si="1"/>
        <v>0</v>
      </c>
      <c r="S17" s="131">
        <f t="shared" si="1"/>
        <v>0</v>
      </c>
      <c r="T17" s="131">
        <f t="shared" si="1"/>
        <v>0</v>
      </c>
      <c r="U17" s="131">
        <f t="shared" si="1"/>
        <v>0</v>
      </c>
      <c r="V17" s="131">
        <f t="shared" si="1"/>
        <v>0</v>
      </c>
      <c r="W17" s="131">
        <f t="shared" si="1"/>
        <v>0</v>
      </c>
      <c r="X17" s="131">
        <f t="shared" si="3"/>
        <v>0</v>
      </c>
    </row>
    <row r="18" spans="1:24">
      <c r="A18" s="171">
        <v>14</v>
      </c>
      <c r="B18" s="172" t="s">
        <v>30</v>
      </c>
      <c r="C18" s="173" t="s">
        <v>76</v>
      </c>
      <c r="D18" s="131"/>
      <c r="E18" s="131"/>
      <c r="F18" s="131"/>
      <c r="G18" s="131"/>
      <c r="H18" s="131"/>
      <c r="I18" s="131"/>
      <c r="J18" s="131"/>
      <c r="K18" s="133">
        <f t="shared" si="0"/>
        <v>0</v>
      </c>
      <c r="O18" s="171">
        <v>14</v>
      </c>
      <c r="P18" s="173" t="s">
        <v>30</v>
      </c>
      <c r="Q18" s="131">
        <f t="shared" si="2"/>
        <v>0</v>
      </c>
      <c r="R18" s="131">
        <f t="shared" si="1"/>
        <v>0</v>
      </c>
      <c r="S18" s="131">
        <f t="shared" si="1"/>
        <v>0</v>
      </c>
      <c r="T18" s="131">
        <f t="shared" si="1"/>
        <v>0</v>
      </c>
      <c r="U18" s="131">
        <f t="shared" si="1"/>
        <v>0</v>
      </c>
      <c r="V18" s="131">
        <f t="shared" si="1"/>
        <v>0</v>
      </c>
      <c r="W18" s="131">
        <f t="shared" si="1"/>
        <v>0</v>
      </c>
      <c r="X18" s="131">
        <f t="shared" si="3"/>
        <v>0</v>
      </c>
    </row>
    <row r="19" spans="1:24">
      <c r="A19" s="171">
        <v>15</v>
      </c>
      <c r="B19" s="172" t="s">
        <v>31</v>
      </c>
      <c r="C19" s="173" t="s">
        <v>76</v>
      </c>
      <c r="D19" s="131"/>
      <c r="E19" s="131"/>
      <c r="F19" s="131"/>
      <c r="G19" s="131"/>
      <c r="H19" s="131"/>
      <c r="I19" s="131"/>
      <c r="J19" s="131"/>
      <c r="K19" s="133">
        <f t="shared" si="0"/>
        <v>0</v>
      </c>
      <c r="O19" s="171">
        <v>15</v>
      </c>
      <c r="P19" s="173" t="s">
        <v>31</v>
      </c>
      <c r="Q19" s="131">
        <f t="shared" si="2"/>
        <v>0</v>
      </c>
      <c r="R19" s="131">
        <f t="shared" si="1"/>
        <v>0</v>
      </c>
      <c r="S19" s="131">
        <f t="shared" si="1"/>
        <v>0</v>
      </c>
      <c r="T19" s="131">
        <f t="shared" si="1"/>
        <v>1</v>
      </c>
      <c r="U19" s="131">
        <f t="shared" si="1"/>
        <v>0</v>
      </c>
      <c r="V19" s="131">
        <f t="shared" si="1"/>
        <v>0</v>
      </c>
      <c r="W19" s="131">
        <f t="shared" si="1"/>
        <v>0</v>
      </c>
      <c r="X19" s="131">
        <f t="shared" si="3"/>
        <v>0</v>
      </c>
    </row>
    <row r="20" spans="1:24">
      <c r="A20" s="171">
        <v>16</v>
      </c>
      <c r="B20" s="172" t="s">
        <v>32</v>
      </c>
      <c r="C20" s="173" t="s">
        <v>76</v>
      </c>
      <c r="D20" s="131"/>
      <c r="E20" s="131"/>
      <c r="F20" s="131"/>
      <c r="G20" s="131"/>
      <c r="H20" s="131"/>
      <c r="I20" s="131"/>
      <c r="J20" s="131"/>
      <c r="K20" s="133">
        <f t="shared" si="0"/>
        <v>0</v>
      </c>
      <c r="O20" s="171">
        <v>16</v>
      </c>
      <c r="P20" s="173" t="s">
        <v>32</v>
      </c>
      <c r="Q20" s="131">
        <f t="shared" si="2"/>
        <v>0</v>
      </c>
      <c r="R20" s="131">
        <f t="shared" si="1"/>
        <v>0</v>
      </c>
      <c r="S20" s="131">
        <f t="shared" si="1"/>
        <v>0</v>
      </c>
      <c r="T20" s="131">
        <f t="shared" si="1"/>
        <v>0</v>
      </c>
      <c r="U20" s="131">
        <f t="shared" si="1"/>
        <v>0</v>
      </c>
      <c r="V20" s="131">
        <f t="shared" si="1"/>
        <v>0</v>
      </c>
      <c r="W20" s="131">
        <f t="shared" si="1"/>
        <v>0</v>
      </c>
      <c r="X20" s="131">
        <f t="shared" si="3"/>
        <v>0</v>
      </c>
    </row>
    <row r="21" spans="1:24">
      <c r="A21" s="171">
        <v>17</v>
      </c>
      <c r="B21" s="172" t="s">
        <v>33</v>
      </c>
      <c r="C21" s="173" t="s">
        <v>76</v>
      </c>
      <c r="D21" s="131"/>
      <c r="E21" s="131"/>
      <c r="F21" s="131"/>
      <c r="G21" s="131">
        <v>2</v>
      </c>
      <c r="H21" s="131"/>
      <c r="I21" s="131">
        <v>2</v>
      </c>
      <c r="J21" s="131"/>
      <c r="K21" s="133">
        <f t="shared" si="0"/>
        <v>2</v>
      </c>
      <c r="O21" s="171">
        <v>17</v>
      </c>
      <c r="P21" s="173" t="s">
        <v>33</v>
      </c>
      <c r="Q21" s="131">
        <f t="shared" si="2"/>
        <v>0</v>
      </c>
      <c r="R21" s="131">
        <f t="shared" si="2"/>
        <v>0</v>
      </c>
      <c r="S21" s="131">
        <f t="shared" si="2"/>
        <v>0</v>
      </c>
      <c r="T21" s="131">
        <f t="shared" si="2"/>
        <v>6</v>
      </c>
      <c r="U21" s="131">
        <f t="shared" si="2"/>
        <v>0</v>
      </c>
      <c r="V21" s="131">
        <f t="shared" si="2"/>
        <v>3</v>
      </c>
      <c r="W21" s="131">
        <f t="shared" si="2"/>
        <v>3</v>
      </c>
      <c r="X21" s="131">
        <f t="shared" si="3"/>
        <v>6</v>
      </c>
    </row>
    <row r="22" spans="1:24">
      <c r="A22" s="171">
        <v>18</v>
      </c>
      <c r="B22" s="172" t="s">
        <v>34</v>
      </c>
      <c r="C22" s="173" t="s">
        <v>76</v>
      </c>
      <c r="D22" s="131"/>
      <c r="E22" s="131"/>
      <c r="F22" s="131"/>
      <c r="G22" s="131"/>
      <c r="H22" s="131"/>
      <c r="I22" s="131"/>
      <c r="J22" s="131"/>
      <c r="K22" s="133">
        <f t="shared" si="0"/>
        <v>0</v>
      </c>
      <c r="O22" s="171">
        <v>18</v>
      </c>
      <c r="P22" s="173" t="s">
        <v>34</v>
      </c>
      <c r="Q22" s="131">
        <f t="shared" si="2"/>
        <v>0</v>
      </c>
      <c r="R22" s="131">
        <f t="shared" si="2"/>
        <v>0</v>
      </c>
      <c r="S22" s="131">
        <f t="shared" si="2"/>
        <v>0</v>
      </c>
      <c r="T22" s="131">
        <f t="shared" si="2"/>
        <v>0</v>
      </c>
      <c r="U22" s="131">
        <f t="shared" si="2"/>
        <v>0</v>
      </c>
      <c r="V22" s="131">
        <f t="shared" si="2"/>
        <v>0</v>
      </c>
      <c r="W22" s="131">
        <f t="shared" si="2"/>
        <v>0</v>
      </c>
      <c r="X22" s="131">
        <f t="shared" si="3"/>
        <v>0</v>
      </c>
    </row>
    <row r="23" spans="1:24">
      <c r="A23" s="171">
        <v>19</v>
      </c>
      <c r="B23" s="172" t="s">
        <v>35</v>
      </c>
      <c r="C23" s="173" t="s">
        <v>76</v>
      </c>
      <c r="D23" s="131"/>
      <c r="E23" s="131"/>
      <c r="F23" s="131"/>
      <c r="G23" s="131"/>
      <c r="H23" s="131"/>
      <c r="I23" s="131"/>
      <c r="J23" s="131"/>
      <c r="K23" s="133">
        <f t="shared" si="0"/>
        <v>0</v>
      </c>
      <c r="O23" s="171">
        <v>19</v>
      </c>
      <c r="P23" s="173" t="s">
        <v>35</v>
      </c>
      <c r="Q23" s="131">
        <f t="shared" si="2"/>
        <v>0</v>
      </c>
      <c r="R23" s="131">
        <f t="shared" si="2"/>
        <v>0</v>
      </c>
      <c r="S23" s="131">
        <f t="shared" si="2"/>
        <v>0</v>
      </c>
      <c r="T23" s="131">
        <f t="shared" si="2"/>
        <v>0</v>
      </c>
      <c r="U23" s="131">
        <f t="shared" si="2"/>
        <v>0</v>
      </c>
      <c r="V23" s="131">
        <f t="shared" si="2"/>
        <v>0</v>
      </c>
      <c r="W23" s="131">
        <f t="shared" si="2"/>
        <v>0</v>
      </c>
      <c r="X23" s="131">
        <f t="shared" si="3"/>
        <v>0</v>
      </c>
    </row>
    <row r="24" spans="1:24">
      <c r="A24" s="171">
        <v>20</v>
      </c>
      <c r="B24" s="172" t="s">
        <v>36</v>
      </c>
      <c r="C24" s="173" t="s">
        <v>76</v>
      </c>
      <c r="D24" s="131"/>
      <c r="E24" s="131"/>
      <c r="F24" s="131"/>
      <c r="G24" s="131"/>
      <c r="H24" s="131"/>
      <c r="I24" s="131"/>
      <c r="J24" s="131"/>
      <c r="K24" s="133">
        <f t="shared" si="0"/>
        <v>0</v>
      </c>
      <c r="O24" s="171">
        <v>20</v>
      </c>
      <c r="P24" s="173" t="s">
        <v>36</v>
      </c>
      <c r="Q24" s="131">
        <f t="shared" si="2"/>
        <v>0</v>
      </c>
      <c r="R24" s="131">
        <f t="shared" si="2"/>
        <v>0</v>
      </c>
      <c r="S24" s="131">
        <f t="shared" si="2"/>
        <v>0</v>
      </c>
      <c r="T24" s="131">
        <f t="shared" si="2"/>
        <v>6</v>
      </c>
      <c r="U24" s="131">
        <f t="shared" si="2"/>
        <v>0</v>
      </c>
      <c r="V24" s="131">
        <f t="shared" si="2"/>
        <v>2</v>
      </c>
      <c r="W24" s="131">
        <f t="shared" si="2"/>
        <v>4</v>
      </c>
      <c r="X24" s="131">
        <f t="shared" si="3"/>
        <v>6</v>
      </c>
    </row>
    <row r="25" spans="1:24">
      <c r="A25" s="171">
        <v>21</v>
      </c>
      <c r="B25" s="172" t="s">
        <v>37</v>
      </c>
      <c r="C25" s="173" t="s">
        <v>76</v>
      </c>
      <c r="D25" s="131"/>
      <c r="E25" s="131"/>
      <c r="F25" s="131"/>
      <c r="G25" s="131"/>
      <c r="H25" s="131"/>
      <c r="I25" s="131"/>
      <c r="J25" s="131"/>
      <c r="K25" s="133">
        <f t="shared" si="0"/>
        <v>0</v>
      </c>
      <c r="O25" s="171">
        <v>21</v>
      </c>
      <c r="P25" s="173" t="s">
        <v>37</v>
      </c>
      <c r="Q25" s="131">
        <f t="shared" si="2"/>
        <v>0</v>
      </c>
      <c r="R25" s="131">
        <f t="shared" si="2"/>
        <v>0</v>
      </c>
      <c r="S25" s="131">
        <f t="shared" si="2"/>
        <v>0</v>
      </c>
      <c r="T25" s="131">
        <f t="shared" si="2"/>
        <v>0</v>
      </c>
      <c r="U25" s="131">
        <f t="shared" si="2"/>
        <v>0</v>
      </c>
      <c r="V25" s="131">
        <f t="shared" si="2"/>
        <v>0</v>
      </c>
      <c r="W25" s="131">
        <f t="shared" si="2"/>
        <v>0</v>
      </c>
      <c r="X25" s="131">
        <f t="shared" si="3"/>
        <v>0</v>
      </c>
    </row>
    <row r="26" spans="1:24">
      <c r="A26" s="171">
        <v>22</v>
      </c>
      <c r="B26" s="172" t="s">
        <v>38</v>
      </c>
      <c r="C26" s="173" t="s">
        <v>76</v>
      </c>
      <c r="D26" s="131"/>
      <c r="E26" s="131"/>
      <c r="F26" s="131"/>
      <c r="G26" s="131"/>
      <c r="H26" s="131"/>
      <c r="I26" s="131"/>
      <c r="J26" s="131"/>
      <c r="K26" s="133">
        <f t="shared" si="0"/>
        <v>0</v>
      </c>
      <c r="O26" s="171">
        <v>22</v>
      </c>
      <c r="P26" s="173" t="s">
        <v>38</v>
      </c>
      <c r="Q26" s="131">
        <f t="shared" si="2"/>
        <v>0</v>
      </c>
      <c r="R26" s="131">
        <f t="shared" si="2"/>
        <v>0</v>
      </c>
      <c r="S26" s="131">
        <f t="shared" si="2"/>
        <v>0</v>
      </c>
      <c r="T26" s="131">
        <f t="shared" si="2"/>
        <v>0</v>
      </c>
      <c r="U26" s="131">
        <f t="shared" si="2"/>
        <v>0</v>
      </c>
      <c r="V26" s="131">
        <f t="shared" si="2"/>
        <v>0</v>
      </c>
      <c r="W26" s="131">
        <f t="shared" si="2"/>
        <v>0</v>
      </c>
      <c r="X26" s="131">
        <f t="shared" si="3"/>
        <v>0</v>
      </c>
    </row>
    <row r="27" spans="1:24">
      <c r="A27" s="171">
        <v>23</v>
      </c>
      <c r="B27" s="172" t="s">
        <v>39</v>
      </c>
      <c r="C27" s="173" t="s">
        <v>76</v>
      </c>
      <c r="D27" s="131"/>
      <c r="E27" s="131"/>
      <c r="F27" s="131"/>
      <c r="G27" s="131"/>
      <c r="H27" s="131"/>
      <c r="I27" s="131"/>
      <c r="J27" s="131"/>
      <c r="K27" s="133">
        <f t="shared" si="0"/>
        <v>0</v>
      </c>
      <c r="O27" s="171">
        <v>23</v>
      </c>
      <c r="P27" s="173" t="s">
        <v>39</v>
      </c>
      <c r="Q27" s="131">
        <f t="shared" si="2"/>
        <v>0</v>
      </c>
      <c r="R27" s="131">
        <f t="shared" si="2"/>
        <v>0</v>
      </c>
      <c r="S27" s="131">
        <f t="shared" si="2"/>
        <v>0</v>
      </c>
      <c r="T27" s="131">
        <f t="shared" si="2"/>
        <v>0</v>
      </c>
      <c r="U27" s="131">
        <f t="shared" si="2"/>
        <v>0</v>
      </c>
      <c r="V27" s="131">
        <f t="shared" si="2"/>
        <v>0</v>
      </c>
      <c r="W27" s="131">
        <f t="shared" si="2"/>
        <v>0</v>
      </c>
      <c r="X27" s="131">
        <f t="shared" si="3"/>
        <v>0</v>
      </c>
    </row>
    <row r="28" spans="1:24">
      <c r="A28" s="171">
        <v>24</v>
      </c>
      <c r="B28" s="174" t="s">
        <v>40</v>
      </c>
      <c r="C28" s="173" t="s">
        <v>76</v>
      </c>
      <c r="D28" s="131"/>
      <c r="E28" s="131"/>
      <c r="F28" s="147"/>
      <c r="G28" s="147">
        <v>1</v>
      </c>
      <c r="H28" s="147"/>
      <c r="I28" s="147">
        <v>1</v>
      </c>
      <c r="J28" s="147"/>
      <c r="K28" s="133">
        <f t="shared" si="0"/>
        <v>1</v>
      </c>
      <c r="O28" s="171">
        <v>24</v>
      </c>
      <c r="P28" s="175" t="s">
        <v>40</v>
      </c>
      <c r="Q28" s="131">
        <f t="shared" si="2"/>
        <v>0</v>
      </c>
      <c r="R28" s="131">
        <f t="shared" si="2"/>
        <v>0</v>
      </c>
      <c r="S28" s="131">
        <f t="shared" si="2"/>
        <v>1</v>
      </c>
      <c r="T28" s="131">
        <f t="shared" si="2"/>
        <v>2</v>
      </c>
      <c r="U28" s="131">
        <f t="shared" si="2"/>
        <v>0</v>
      </c>
      <c r="V28" s="131">
        <f t="shared" si="2"/>
        <v>2</v>
      </c>
      <c r="W28" s="131">
        <f t="shared" si="2"/>
        <v>1</v>
      </c>
      <c r="X28" s="131">
        <f t="shared" si="3"/>
        <v>3</v>
      </c>
    </row>
    <row r="29" spans="1:24" ht="25.5">
      <c r="A29" s="176"/>
      <c r="B29" s="177" t="s">
        <v>55</v>
      </c>
      <c r="C29" s="178"/>
      <c r="D29" s="179"/>
      <c r="E29" s="179"/>
      <c r="F29" s="179">
        <f t="shared" ref="F29:K29" si="4">SUM(F5:F28)</f>
        <v>0</v>
      </c>
      <c r="G29" s="179">
        <f t="shared" si="4"/>
        <v>9</v>
      </c>
      <c r="H29" s="179">
        <f t="shared" si="4"/>
        <v>0</v>
      </c>
      <c r="I29" s="179">
        <f t="shared" si="4"/>
        <v>9</v>
      </c>
      <c r="J29" s="179">
        <f t="shared" si="4"/>
        <v>0</v>
      </c>
      <c r="K29" s="179">
        <f t="shared" si="4"/>
        <v>9</v>
      </c>
      <c r="O29" s="176"/>
      <c r="P29" s="180" t="s">
        <v>77</v>
      </c>
      <c r="Q29" s="179">
        <f>SUM(Q5:Q28)</f>
        <v>0</v>
      </c>
      <c r="R29" s="179">
        <f t="shared" ref="R29:X29" si="5">SUM(R5:R28)</f>
        <v>1</v>
      </c>
      <c r="S29" s="179">
        <f t="shared" si="5"/>
        <v>2</v>
      </c>
      <c r="T29" s="179">
        <f t="shared" si="5"/>
        <v>37</v>
      </c>
      <c r="U29" s="179">
        <f t="shared" si="5"/>
        <v>1</v>
      </c>
      <c r="V29" s="179">
        <f t="shared" si="5"/>
        <v>20</v>
      </c>
      <c r="W29" s="179">
        <f t="shared" si="5"/>
        <v>16</v>
      </c>
      <c r="X29" s="179">
        <f t="shared" si="5"/>
        <v>37</v>
      </c>
    </row>
    <row r="30" spans="1:24">
      <c r="A30" s="171">
        <v>1</v>
      </c>
      <c r="B30" s="172" t="s">
        <v>11</v>
      </c>
      <c r="C30" s="181" t="s">
        <v>138</v>
      </c>
      <c r="D30" s="131"/>
      <c r="E30" s="131"/>
      <c r="F30" s="131"/>
      <c r="G30" s="131">
        <v>0</v>
      </c>
      <c r="H30" s="131"/>
      <c r="I30" s="131">
        <v>0</v>
      </c>
      <c r="J30" s="131">
        <v>0</v>
      </c>
      <c r="K30" s="131">
        <v>0</v>
      </c>
      <c r="P30" s="182"/>
      <c r="Q30" s="142"/>
      <c r="R30" s="143"/>
    </row>
    <row r="31" spans="1:24">
      <c r="A31" s="171">
        <v>2</v>
      </c>
      <c r="B31" s="172" t="s">
        <v>13</v>
      </c>
      <c r="C31" s="181" t="s">
        <v>138</v>
      </c>
      <c r="D31" s="131"/>
      <c r="E31" s="131"/>
      <c r="F31" s="131"/>
      <c r="G31" s="131"/>
      <c r="H31" s="131"/>
      <c r="I31" s="131"/>
      <c r="J31" s="131"/>
      <c r="K31" s="131">
        <f t="shared" ref="K31:K39" si="6">SUM(H31:J31)</f>
        <v>0</v>
      </c>
      <c r="P31" s="182"/>
      <c r="Q31" s="142"/>
      <c r="R31" s="143"/>
    </row>
    <row r="32" spans="1:24">
      <c r="A32" s="171">
        <v>3</v>
      </c>
      <c r="B32" s="172" t="s">
        <v>16</v>
      </c>
      <c r="C32" s="181" t="s">
        <v>138</v>
      </c>
      <c r="D32" s="131"/>
      <c r="E32" s="131"/>
      <c r="F32" s="131"/>
      <c r="G32" s="131">
        <v>2</v>
      </c>
      <c r="H32" s="131">
        <v>0</v>
      </c>
      <c r="I32" s="131">
        <v>1</v>
      </c>
      <c r="J32" s="131">
        <v>1</v>
      </c>
      <c r="K32" s="131">
        <f t="shared" si="6"/>
        <v>2</v>
      </c>
      <c r="P32" s="182"/>
      <c r="Q32" s="142"/>
      <c r="R32" s="143"/>
    </row>
    <row r="33" spans="1:24">
      <c r="A33" s="171">
        <v>4</v>
      </c>
      <c r="B33" s="172" t="s">
        <v>18</v>
      </c>
      <c r="C33" s="181" t="s">
        <v>138</v>
      </c>
      <c r="D33" s="131"/>
      <c r="E33" s="131"/>
      <c r="F33" s="131"/>
      <c r="G33" s="131"/>
      <c r="H33" s="131"/>
      <c r="I33" s="131"/>
      <c r="J33" s="131"/>
      <c r="K33" s="131">
        <f t="shared" si="6"/>
        <v>0</v>
      </c>
      <c r="P33" s="182"/>
      <c r="Q33" s="142"/>
      <c r="R33" s="142"/>
      <c r="S33" s="142"/>
      <c r="T33" s="142"/>
      <c r="U33" s="142"/>
      <c r="V33" s="142"/>
      <c r="W33" s="142"/>
      <c r="X33" s="142"/>
    </row>
    <row r="34" spans="1:24">
      <c r="A34" s="171">
        <v>5</v>
      </c>
      <c r="B34" s="172" t="s">
        <v>20</v>
      </c>
      <c r="C34" s="181" t="s">
        <v>138</v>
      </c>
      <c r="D34" s="131"/>
      <c r="E34" s="131"/>
      <c r="F34" s="131"/>
      <c r="G34" s="131"/>
      <c r="H34" s="131"/>
      <c r="I34" s="131"/>
      <c r="J34" s="131"/>
      <c r="K34" s="131">
        <f t="shared" si="6"/>
        <v>0</v>
      </c>
      <c r="P34" s="182"/>
      <c r="Q34" s="142"/>
      <c r="R34" s="143"/>
    </row>
    <row r="35" spans="1:24">
      <c r="A35" s="171">
        <v>6</v>
      </c>
      <c r="B35" s="172" t="s">
        <v>22</v>
      </c>
      <c r="C35" s="181" t="s">
        <v>138</v>
      </c>
      <c r="D35" s="131"/>
      <c r="E35" s="131"/>
      <c r="F35" s="131"/>
      <c r="G35" s="131"/>
      <c r="H35" s="131"/>
      <c r="I35" s="131"/>
      <c r="J35" s="131"/>
      <c r="K35" s="131">
        <f t="shared" si="6"/>
        <v>0</v>
      </c>
      <c r="P35" s="182"/>
      <c r="Q35" s="142"/>
      <c r="R35" s="143"/>
    </row>
    <row r="36" spans="1:24">
      <c r="A36" s="171">
        <v>7</v>
      </c>
      <c r="B36" s="172" t="s">
        <v>23</v>
      </c>
      <c r="C36" s="181" t="s">
        <v>138</v>
      </c>
      <c r="D36" s="131"/>
      <c r="E36" s="131"/>
      <c r="F36" s="131"/>
      <c r="G36" s="131"/>
      <c r="H36" s="131"/>
      <c r="I36" s="131"/>
      <c r="J36" s="131"/>
      <c r="K36" s="131">
        <f t="shared" si="6"/>
        <v>0</v>
      </c>
      <c r="P36" s="182"/>
      <c r="Q36" s="142"/>
      <c r="R36" s="143"/>
    </row>
    <row r="37" spans="1:24">
      <c r="A37" s="171">
        <v>8</v>
      </c>
      <c r="B37" s="172" t="s">
        <v>24</v>
      </c>
      <c r="C37" s="181" t="s">
        <v>138</v>
      </c>
      <c r="D37" s="131"/>
      <c r="E37" s="131"/>
      <c r="F37" s="131"/>
      <c r="G37" s="131">
        <v>0</v>
      </c>
      <c r="H37" s="131">
        <v>0</v>
      </c>
      <c r="I37" s="131">
        <v>0</v>
      </c>
      <c r="J37" s="131">
        <v>0</v>
      </c>
      <c r="K37" s="131">
        <f t="shared" si="6"/>
        <v>0</v>
      </c>
      <c r="P37" s="182"/>
      <c r="Q37" s="142"/>
      <c r="R37" s="143"/>
    </row>
    <row r="38" spans="1:24">
      <c r="A38" s="171">
        <v>9</v>
      </c>
      <c r="B38" s="172" t="s">
        <v>25</v>
      </c>
      <c r="C38" s="181" t="s">
        <v>138</v>
      </c>
      <c r="D38" s="131"/>
      <c r="E38" s="131"/>
      <c r="F38" s="131"/>
      <c r="G38" s="131">
        <v>0</v>
      </c>
      <c r="H38" s="131"/>
      <c r="I38" s="131"/>
      <c r="J38" s="131">
        <v>0</v>
      </c>
      <c r="K38" s="131">
        <f t="shared" si="6"/>
        <v>0</v>
      </c>
      <c r="P38" s="182"/>
      <c r="Q38" s="142"/>
      <c r="R38" s="143"/>
    </row>
    <row r="39" spans="1:24">
      <c r="A39" s="171">
        <v>10</v>
      </c>
      <c r="B39" s="172" t="s">
        <v>26</v>
      </c>
      <c r="C39" s="181" t="s">
        <v>138</v>
      </c>
      <c r="D39" s="131"/>
      <c r="E39" s="131"/>
      <c r="F39" s="131"/>
      <c r="G39" s="131"/>
      <c r="H39" s="131"/>
      <c r="I39" s="131"/>
      <c r="J39" s="131"/>
      <c r="K39" s="131">
        <f t="shared" si="6"/>
        <v>0</v>
      </c>
      <c r="P39" s="182"/>
      <c r="Q39" s="142"/>
      <c r="R39" s="143"/>
    </row>
    <row r="40" spans="1:24">
      <c r="A40" s="171">
        <v>11</v>
      </c>
      <c r="B40" s="172" t="s">
        <v>27</v>
      </c>
      <c r="C40" s="181" t="s">
        <v>138</v>
      </c>
      <c r="D40" s="131"/>
      <c r="E40" s="131"/>
      <c r="F40" s="131"/>
      <c r="G40" s="131">
        <v>2</v>
      </c>
      <c r="H40" s="131">
        <v>0</v>
      </c>
      <c r="I40" s="131">
        <v>0</v>
      </c>
      <c r="J40" s="131">
        <v>2</v>
      </c>
      <c r="K40" s="131">
        <v>2</v>
      </c>
      <c r="P40" s="182"/>
      <c r="Q40" s="142"/>
      <c r="R40" s="143"/>
    </row>
    <row r="41" spans="1:24">
      <c r="A41" s="171">
        <v>12</v>
      </c>
      <c r="B41" s="172" t="s">
        <v>28</v>
      </c>
      <c r="C41" s="181" t="s">
        <v>138</v>
      </c>
      <c r="D41" s="131"/>
      <c r="E41" s="131"/>
      <c r="F41" s="131"/>
      <c r="G41" s="131"/>
      <c r="H41" s="131"/>
      <c r="I41" s="131"/>
      <c r="J41" s="131"/>
      <c r="K41" s="131">
        <f t="shared" ref="K41:K46" si="7">SUM(H41:J41)</f>
        <v>0</v>
      </c>
      <c r="P41" s="182"/>
      <c r="Q41" s="142"/>
      <c r="R41" s="143"/>
    </row>
    <row r="42" spans="1:24">
      <c r="A42" s="171">
        <v>13</v>
      </c>
      <c r="B42" s="172" t="s">
        <v>29</v>
      </c>
      <c r="C42" s="181" t="s">
        <v>138</v>
      </c>
      <c r="D42" s="131"/>
      <c r="E42" s="131"/>
      <c r="F42" s="131"/>
      <c r="G42" s="131"/>
      <c r="H42" s="131"/>
      <c r="I42" s="131"/>
      <c r="J42" s="131"/>
      <c r="K42" s="131">
        <f t="shared" si="7"/>
        <v>0</v>
      </c>
      <c r="P42" s="182"/>
      <c r="Q42" s="142"/>
      <c r="R42" s="143"/>
    </row>
    <row r="43" spans="1:24">
      <c r="A43" s="171">
        <v>14</v>
      </c>
      <c r="B43" s="172" t="s">
        <v>30</v>
      </c>
      <c r="C43" s="181" t="s">
        <v>138</v>
      </c>
      <c r="D43" s="131"/>
      <c r="E43" s="131"/>
      <c r="F43" s="131"/>
      <c r="G43" s="131"/>
      <c r="H43" s="131"/>
      <c r="I43" s="131"/>
      <c r="J43" s="131"/>
      <c r="K43" s="131">
        <f t="shared" si="7"/>
        <v>0</v>
      </c>
      <c r="P43" s="182"/>
      <c r="Q43" s="142"/>
      <c r="R43" s="143"/>
    </row>
    <row r="44" spans="1:24">
      <c r="A44" s="171">
        <v>15</v>
      </c>
      <c r="B44" s="172" t="s">
        <v>31</v>
      </c>
      <c r="C44" s="181" t="s">
        <v>138</v>
      </c>
      <c r="D44" s="131"/>
      <c r="E44" s="131"/>
      <c r="F44" s="131"/>
      <c r="G44" s="131"/>
      <c r="H44" s="131"/>
      <c r="I44" s="131"/>
      <c r="J44" s="131"/>
      <c r="K44" s="131">
        <f t="shared" si="7"/>
        <v>0</v>
      </c>
      <c r="P44" s="182"/>
      <c r="Q44" s="142"/>
      <c r="R44" s="143"/>
    </row>
    <row r="45" spans="1:24">
      <c r="A45" s="171">
        <v>16</v>
      </c>
      <c r="B45" s="172" t="s">
        <v>32</v>
      </c>
      <c r="C45" s="181" t="s">
        <v>138</v>
      </c>
      <c r="D45" s="131"/>
      <c r="E45" s="131"/>
      <c r="F45" s="131"/>
      <c r="G45" s="131"/>
      <c r="H45" s="131"/>
      <c r="I45" s="131"/>
      <c r="J45" s="131"/>
      <c r="K45" s="131">
        <f t="shared" si="7"/>
        <v>0</v>
      </c>
      <c r="P45" s="182"/>
      <c r="Q45" s="142"/>
      <c r="R45" s="143"/>
    </row>
    <row r="46" spans="1:24">
      <c r="A46" s="171">
        <v>17</v>
      </c>
      <c r="B46" s="172" t="s">
        <v>33</v>
      </c>
      <c r="C46" s="181" t="s">
        <v>138</v>
      </c>
      <c r="D46" s="131"/>
      <c r="E46" s="131"/>
      <c r="F46" s="131"/>
      <c r="G46" s="131">
        <v>1</v>
      </c>
      <c r="H46" s="131"/>
      <c r="I46" s="131">
        <v>0</v>
      </c>
      <c r="J46" s="131">
        <v>1</v>
      </c>
      <c r="K46" s="131">
        <f t="shared" si="7"/>
        <v>1</v>
      </c>
      <c r="P46" s="182"/>
      <c r="Q46" s="142"/>
      <c r="R46" s="143"/>
    </row>
    <row r="47" spans="1:24">
      <c r="A47" s="171">
        <v>18</v>
      </c>
      <c r="B47" s="172" t="s">
        <v>34</v>
      </c>
      <c r="C47" s="181" t="s">
        <v>138</v>
      </c>
      <c r="D47" s="131"/>
      <c r="E47" s="131"/>
      <c r="F47" s="131"/>
      <c r="G47" s="131"/>
      <c r="H47" s="131"/>
      <c r="I47" s="131"/>
      <c r="J47" s="131"/>
      <c r="K47" s="131"/>
      <c r="P47" s="182"/>
      <c r="Q47" s="142"/>
      <c r="R47" s="143"/>
    </row>
    <row r="48" spans="1:24">
      <c r="A48" s="171">
        <v>19</v>
      </c>
      <c r="B48" s="172" t="s">
        <v>35</v>
      </c>
      <c r="C48" s="181" t="s">
        <v>138</v>
      </c>
      <c r="D48" s="131"/>
      <c r="E48" s="131"/>
      <c r="F48" s="131">
        <v>0</v>
      </c>
      <c r="G48" s="131">
        <v>0</v>
      </c>
      <c r="H48" s="131">
        <v>0</v>
      </c>
      <c r="I48" s="131">
        <v>0</v>
      </c>
      <c r="J48" s="131"/>
      <c r="K48" s="131">
        <v>0</v>
      </c>
      <c r="P48" s="182"/>
      <c r="Q48" s="142"/>
      <c r="R48" s="143"/>
    </row>
    <row r="49" spans="1:23">
      <c r="A49" s="171">
        <v>20</v>
      </c>
      <c r="B49" s="172" t="s">
        <v>36</v>
      </c>
      <c r="C49" s="181" t="s">
        <v>138</v>
      </c>
      <c r="D49" s="131"/>
      <c r="E49" s="131"/>
      <c r="F49" s="131">
        <v>0</v>
      </c>
      <c r="G49" s="131">
        <v>1</v>
      </c>
      <c r="H49" s="131">
        <v>0</v>
      </c>
      <c r="I49" s="131">
        <v>0</v>
      </c>
      <c r="J49" s="131">
        <v>1</v>
      </c>
      <c r="K49" s="131">
        <v>1</v>
      </c>
      <c r="P49" s="182"/>
      <c r="Q49" s="142"/>
      <c r="R49" s="143"/>
    </row>
    <row r="50" spans="1:23">
      <c r="A50" s="171">
        <v>21</v>
      </c>
      <c r="B50" s="172" t="s">
        <v>37</v>
      </c>
      <c r="C50" s="181" t="s">
        <v>138</v>
      </c>
      <c r="D50" s="131"/>
      <c r="E50" s="131"/>
      <c r="F50" s="131"/>
      <c r="G50" s="131"/>
      <c r="H50" s="131"/>
      <c r="I50" s="131"/>
      <c r="J50" s="131"/>
      <c r="K50" s="131">
        <f t="shared" ref="K50:K53" si="8">SUM(H50:J50)</f>
        <v>0</v>
      </c>
      <c r="P50" s="182"/>
      <c r="Q50" s="142"/>
      <c r="R50" s="143"/>
    </row>
    <row r="51" spans="1:23">
      <c r="A51" s="171">
        <v>22</v>
      </c>
      <c r="B51" s="172" t="s">
        <v>38</v>
      </c>
      <c r="C51" s="181" t="s">
        <v>138</v>
      </c>
      <c r="D51" s="131"/>
      <c r="E51" s="131"/>
      <c r="F51" s="131"/>
      <c r="G51" s="131"/>
      <c r="H51" s="131"/>
      <c r="I51" s="131"/>
      <c r="J51" s="131"/>
      <c r="K51" s="131">
        <f t="shared" si="8"/>
        <v>0</v>
      </c>
      <c r="R51" s="169"/>
    </row>
    <row r="52" spans="1:23">
      <c r="A52" s="171">
        <v>23</v>
      </c>
      <c r="B52" s="172" t="s">
        <v>39</v>
      </c>
      <c r="C52" s="181" t="s">
        <v>138</v>
      </c>
      <c r="D52" s="131"/>
      <c r="E52" s="131"/>
      <c r="F52" s="131"/>
      <c r="G52" s="131"/>
      <c r="H52" s="131"/>
      <c r="I52" s="131"/>
      <c r="J52" s="131"/>
      <c r="K52" s="131">
        <f t="shared" si="8"/>
        <v>0</v>
      </c>
      <c r="R52" s="169"/>
    </row>
    <row r="53" spans="1:23">
      <c r="A53" s="171">
        <v>24</v>
      </c>
      <c r="B53" s="174" t="s">
        <v>40</v>
      </c>
      <c r="C53" s="181" t="s">
        <v>138</v>
      </c>
      <c r="D53" s="131"/>
      <c r="E53" s="131"/>
      <c r="F53" s="147">
        <v>1</v>
      </c>
      <c r="G53" s="147"/>
      <c r="H53" s="147"/>
      <c r="I53" s="147">
        <v>1</v>
      </c>
      <c r="J53" s="147"/>
      <c r="K53" s="131">
        <f t="shared" si="8"/>
        <v>1</v>
      </c>
      <c r="R53" s="169"/>
    </row>
    <row r="54" spans="1:23">
      <c r="A54" s="176"/>
      <c r="B54" s="177" t="s">
        <v>55</v>
      </c>
      <c r="C54" s="184"/>
      <c r="D54" s="179">
        <f t="shared" ref="D54:K54" si="9">SUM(D30:D53)</f>
        <v>0</v>
      </c>
      <c r="E54" s="179">
        <f t="shared" si="9"/>
        <v>0</v>
      </c>
      <c r="F54" s="179">
        <v>1</v>
      </c>
      <c r="G54" s="179">
        <f t="shared" si="9"/>
        <v>6</v>
      </c>
      <c r="H54" s="179">
        <f t="shared" si="9"/>
        <v>0</v>
      </c>
      <c r="I54" s="179">
        <f t="shared" si="9"/>
        <v>2</v>
      </c>
      <c r="J54" s="179">
        <f t="shared" si="9"/>
        <v>5</v>
      </c>
      <c r="K54" s="179">
        <f t="shared" si="9"/>
        <v>7</v>
      </c>
      <c r="P54" s="168"/>
    </row>
    <row r="55" spans="1:23">
      <c r="A55" s="171">
        <v>1</v>
      </c>
      <c r="B55" s="172" t="s">
        <v>11</v>
      </c>
      <c r="C55" s="173" t="s">
        <v>78</v>
      </c>
      <c r="D55" s="131">
        <v>0</v>
      </c>
      <c r="E55" s="131">
        <v>0</v>
      </c>
      <c r="F55" s="131">
        <v>0</v>
      </c>
      <c r="G55" s="131">
        <v>2</v>
      </c>
      <c r="H55" s="131">
        <v>0</v>
      </c>
      <c r="I55" s="131">
        <v>2</v>
      </c>
      <c r="J55" s="131">
        <v>0</v>
      </c>
      <c r="K55" s="131">
        <f t="shared" ref="K55:K78" si="10">SUM(H55:J55)</f>
        <v>2</v>
      </c>
      <c r="L55" s="127"/>
    </row>
    <row r="56" spans="1:23">
      <c r="A56" s="171">
        <v>2</v>
      </c>
      <c r="B56" s="172" t="s">
        <v>13</v>
      </c>
      <c r="C56" s="173" t="s">
        <v>78</v>
      </c>
      <c r="D56" s="131">
        <v>0</v>
      </c>
      <c r="E56" s="131">
        <v>0</v>
      </c>
      <c r="F56" s="131">
        <v>0</v>
      </c>
      <c r="G56" s="131">
        <v>0</v>
      </c>
      <c r="H56" s="131">
        <v>0</v>
      </c>
      <c r="I56" s="131">
        <v>0</v>
      </c>
      <c r="J56" s="131">
        <v>0</v>
      </c>
      <c r="K56" s="131">
        <f t="shared" si="10"/>
        <v>0</v>
      </c>
      <c r="L56" s="127"/>
    </row>
    <row r="57" spans="1:23">
      <c r="A57" s="171">
        <v>3</v>
      </c>
      <c r="B57" s="172" t="s">
        <v>16</v>
      </c>
      <c r="C57" s="173" t="s">
        <v>78</v>
      </c>
      <c r="D57" s="131">
        <v>0</v>
      </c>
      <c r="E57" s="131">
        <v>0</v>
      </c>
      <c r="F57" s="131">
        <v>0</v>
      </c>
      <c r="G57" s="131">
        <v>0</v>
      </c>
      <c r="H57" s="131">
        <v>0</v>
      </c>
      <c r="I57" s="131">
        <v>0</v>
      </c>
      <c r="J57" s="131">
        <v>0</v>
      </c>
      <c r="K57" s="131">
        <f t="shared" si="10"/>
        <v>0</v>
      </c>
      <c r="L57" s="127"/>
    </row>
    <row r="58" spans="1:23">
      <c r="A58" s="171">
        <v>4</v>
      </c>
      <c r="B58" s="172" t="s">
        <v>18</v>
      </c>
      <c r="C58" s="173" t="s">
        <v>78</v>
      </c>
      <c r="D58" s="131">
        <v>0</v>
      </c>
      <c r="E58" s="131">
        <v>0</v>
      </c>
      <c r="F58" s="131">
        <v>0</v>
      </c>
      <c r="G58" s="131">
        <v>0</v>
      </c>
      <c r="H58" s="131">
        <v>0</v>
      </c>
      <c r="I58" s="131">
        <v>0</v>
      </c>
      <c r="J58" s="131">
        <v>0</v>
      </c>
      <c r="K58" s="131">
        <f t="shared" si="10"/>
        <v>0</v>
      </c>
      <c r="L58" s="127"/>
    </row>
    <row r="59" spans="1:23">
      <c r="A59" s="171">
        <v>5</v>
      </c>
      <c r="B59" s="172" t="s">
        <v>20</v>
      </c>
      <c r="C59" s="173" t="s">
        <v>78</v>
      </c>
      <c r="D59" s="131">
        <v>0</v>
      </c>
      <c r="E59" s="131">
        <v>0</v>
      </c>
      <c r="F59" s="131">
        <v>0</v>
      </c>
      <c r="G59" s="131">
        <v>0</v>
      </c>
      <c r="H59" s="131">
        <v>0</v>
      </c>
      <c r="I59" s="131">
        <v>0</v>
      </c>
      <c r="J59" s="131">
        <v>0</v>
      </c>
      <c r="K59" s="131">
        <f t="shared" si="10"/>
        <v>0</v>
      </c>
      <c r="L59" s="127"/>
      <c r="P59" s="182"/>
      <c r="Q59" s="142"/>
      <c r="R59" s="142"/>
      <c r="S59" s="142"/>
      <c r="T59" s="142"/>
      <c r="U59" s="142"/>
      <c r="V59" s="142"/>
      <c r="W59" s="142"/>
    </row>
    <row r="60" spans="1:23">
      <c r="A60" s="171">
        <v>6</v>
      </c>
      <c r="B60" s="172" t="s">
        <v>22</v>
      </c>
      <c r="C60" s="173" t="s">
        <v>78</v>
      </c>
      <c r="D60" s="131">
        <v>0</v>
      </c>
      <c r="E60" s="131">
        <v>0</v>
      </c>
      <c r="F60" s="131">
        <v>0</v>
      </c>
      <c r="G60" s="131">
        <v>0</v>
      </c>
      <c r="H60" s="131">
        <v>0</v>
      </c>
      <c r="I60" s="131">
        <v>0</v>
      </c>
      <c r="J60" s="131">
        <v>0</v>
      </c>
      <c r="K60" s="131">
        <f t="shared" si="10"/>
        <v>0</v>
      </c>
      <c r="L60" s="127"/>
      <c r="P60" s="182"/>
      <c r="Q60" s="142"/>
      <c r="R60" s="142"/>
      <c r="S60" s="142"/>
      <c r="T60" s="142"/>
      <c r="U60" s="142"/>
      <c r="V60" s="142"/>
      <c r="W60" s="142"/>
    </row>
    <row r="61" spans="1:23">
      <c r="A61" s="171">
        <v>7</v>
      </c>
      <c r="B61" s="172" t="s">
        <v>23</v>
      </c>
      <c r="C61" s="173" t="s">
        <v>78</v>
      </c>
      <c r="D61" s="131">
        <v>0</v>
      </c>
      <c r="E61" s="131">
        <v>0</v>
      </c>
      <c r="F61" s="131">
        <v>0</v>
      </c>
      <c r="G61" s="131">
        <v>0</v>
      </c>
      <c r="H61" s="131">
        <v>0</v>
      </c>
      <c r="I61" s="131">
        <v>0</v>
      </c>
      <c r="J61" s="131">
        <v>0</v>
      </c>
      <c r="K61" s="131">
        <f t="shared" si="10"/>
        <v>0</v>
      </c>
      <c r="L61" s="127"/>
      <c r="P61" s="182"/>
      <c r="Q61" s="142"/>
      <c r="R61" s="142"/>
      <c r="S61" s="142"/>
      <c r="T61" s="142"/>
      <c r="U61" s="142"/>
      <c r="V61" s="142"/>
      <c r="W61" s="142"/>
    </row>
    <row r="62" spans="1:23">
      <c r="A62" s="171">
        <v>8</v>
      </c>
      <c r="B62" s="172" t="s">
        <v>24</v>
      </c>
      <c r="C62" s="173" t="s">
        <v>78</v>
      </c>
      <c r="D62" s="131">
        <v>0</v>
      </c>
      <c r="E62" s="131">
        <v>0</v>
      </c>
      <c r="F62" s="131">
        <v>0</v>
      </c>
      <c r="G62" s="131">
        <v>0</v>
      </c>
      <c r="H62" s="131">
        <v>0</v>
      </c>
      <c r="I62" s="131">
        <v>0</v>
      </c>
      <c r="J62" s="131">
        <v>0</v>
      </c>
      <c r="K62" s="131">
        <f t="shared" si="10"/>
        <v>0</v>
      </c>
      <c r="L62" s="127"/>
      <c r="P62" s="182"/>
      <c r="Q62" s="142"/>
      <c r="R62" s="142"/>
      <c r="S62" s="142"/>
      <c r="T62" s="142"/>
      <c r="U62" s="142"/>
      <c r="V62" s="142"/>
      <c r="W62" s="142"/>
    </row>
    <row r="63" spans="1:23">
      <c r="A63" s="171">
        <v>9</v>
      </c>
      <c r="B63" s="172" t="s">
        <v>25</v>
      </c>
      <c r="C63" s="173" t="s">
        <v>78</v>
      </c>
      <c r="D63" s="131">
        <v>0</v>
      </c>
      <c r="E63" s="131">
        <v>0</v>
      </c>
      <c r="F63" s="131">
        <v>0</v>
      </c>
      <c r="G63" s="131">
        <v>1</v>
      </c>
      <c r="H63" s="131">
        <v>0</v>
      </c>
      <c r="I63" s="131">
        <v>1</v>
      </c>
      <c r="J63" s="131">
        <v>0</v>
      </c>
      <c r="K63" s="131">
        <f t="shared" si="10"/>
        <v>1</v>
      </c>
      <c r="L63" s="127"/>
      <c r="P63" s="182"/>
      <c r="Q63" s="142"/>
      <c r="R63" s="142"/>
      <c r="S63" s="142"/>
      <c r="T63" s="142"/>
      <c r="U63" s="142"/>
      <c r="V63" s="142"/>
      <c r="W63" s="142"/>
    </row>
    <row r="64" spans="1:23">
      <c r="A64" s="171">
        <v>10</v>
      </c>
      <c r="B64" s="172" t="s">
        <v>26</v>
      </c>
      <c r="C64" s="173" t="s">
        <v>78</v>
      </c>
      <c r="D64" s="131">
        <v>0</v>
      </c>
      <c r="E64" s="131">
        <v>0</v>
      </c>
      <c r="F64" s="131">
        <v>0</v>
      </c>
      <c r="G64" s="131">
        <v>0</v>
      </c>
      <c r="H64" s="131">
        <v>0</v>
      </c>
      <c r="I64" s="131">
        <v>0</v>
      </c>
      <c r="J64" s="131">
        <v>0</v>
      </c>
      <c r="K64" s="131">
        <f t="shared" si="10"/>
        <v>0</v>
      </c>
      <c r="L64" s="127"/>
      <c r="P64" s="182"/>
      <c r="Q64" s="142"/>
      <c r="R64" s="142"/>
      <c r="S64" s="142"/>
      <c r="T64" s="142"/>
      <c r="U64" s="142"/>
      <c r="V64" s="142"/>
      <c r="W64" s="142"/>
    </row>
    <row r="65" spans="1:24">
      <c r="A65" s="171">
        <v>11</v>
      </c>
      <c r="B65" s="172" t="s">
        <v>27</v>
      </c>
      <c r="C65" s="173" t="s">
        <v>78</v>
      </c>
      <c r="D65" s="131">
        <v>0</v>
      </c>
      <c r="E65" s="131">
        <v>0</v>
      </c>
      <c r="F65" s="131">
        <v>0</v>
      </c>
      <c r="G65" s="131">
        <v>0</v>
      </c>
      <c r="H65" s="131">
        <v>0</v>
      </c>
      <c r="I65" s="131">
        <v>0</v>
      </c>
      <c r="J65" s="131">
        <v>0</v>
      </c>
      <c r="K65" s="131">
        <f t="shared" si="10"/>
        <v>0</v>
      </c>
      <c r="L65" s="127"/>
      <c r="N65" s="127"/>
      <c r="P65" s="182"/>
      <c r="Q65" s="142"/>
      <c r="R65" s="142"/>
      <c r="S65" s="142"/>
      <c r="T65" s="142"/>
      <c r="U65" s="142"/>
      <c r="V65" s="142"/>
      <c r="W65" s="142"/>
    </row>
    <row r="66" spans="1:24">
      <c r="A66" s="171">
        <v>12</v>
      </c>
      <c r="B66" s="172" t="s">
        <v>28</v>
      </c>
      <c r="C66" s="173" t="s">
        <v>78</v>
      </c>
      <c r="D66" s="131">
        <v>0</v>
      </c>
      <c r="E66" s="131">
        <v>0</v>
      </c>
      <c r="F66" s="131">
        <v>0</v>
      </c>
      <c r="G66" s="131">
        <v>0</v>
      </c>
      <c r="H66" s="131">
        <v>0</v>
      </c>
      <c r="I66" s="131">
        <v>0</v>
      </c>
      <c r="J66" s="131">
        <v>0</v>
      </c>
      <c r="K66" s="131">
        <f t="shared" si="10"/>
        <v>0</v>
      </c>
      <c r="L66" s="185"/>
      <c r="P66" s="182"/>
      <c r="Q66" s="142"/>
      <c r="R66" s="142"/>
      <c r="S66" s="142"/>
      <c r="T66" s="142"/>
      <c r="U66" s="142"/>
      <c r="V66" s="142"/>
      <c r="W66" s="142"/>
    </row>
    <row r="67" spans="1:24">
      <c r="A67" s="171">
        <v>13</v>
      </c>
      <c r="B67" s="172" t="s">
        <v>29</v>
      </c>
      <c r="C67" s="173" t="s">
        <v>78</v>
      </c>
      <c r="D67" s="131">
        <v>0</v>
      </c>
      <c r="E67" s="131">
        <v>0</v>
      </c>
      <c r="F67" s="131">
        <v>0</v>
      </c>
      <c r="G67" s="131">
        <v>0</v>
      </c>
      <c r="H67" s="131">
        <v>0</v>
      </c>
      <c r="I67" s="131">
        <v>0</v>
      </c>
      <c r="J67" s="131">
        <v>0</v>
      </c>
      <c r="K67" s="131">
        <f t="shared" si="10"/>
        <v>0</v>
      </c>
      <c r="L67" s="127"/>
      <c r="P67" s="182"/>
      <c r="Q67" s="142"/>
      <c r="R67" s="142"/>
      <c r="S67" s="142"/>
      <c r="T67" s="142"/>
      <c r="U67" s="142"/>
      <c r="V67" s="142"/>
      <c r="W67" s="142"/>
    </row>
    <row r="68" spans="1:24">
      <c r="A68" s="171">
        <v>14</v>
      </c>
      <c r="B68" s="172" t="s">
        <v>30</v>
      </c>
      <c r="C68" s="173" t="s">
        <v>78</v>
      </c>
      <c r="D68" s="131">
        <v>0</v>
      </c>
      <c r="E68" s="131">
        <v>0</v>
      </c>
      <c r="F68" s="131">
        <v>0</v>
      </c>
      <c r="G68" s="131">
        <v>0</v>
      </c>
      <c r="H68" s="131">
        <v>0</v>
      </c>
      <c r="I68" s="131">
        <v>0</v>
      </c>
      <c r="J68" s="131">
        <v>0</v>
      </c>
      <c r="K68" s="131">
        <f t="shared" si="10"/>
        <v>0</v>
      </c>
      <c r="L68" s="127"/>
      <c r="P68" s="182"/>
      <c r="Q68" s="142"/>
      <c r="R68" s="142"/>
      <c r="S68" s="142"/>
      <c r="T68" s="142"/>
      <c r="U68" s="142"/>
      <c r="V68" s="142"/>
      <c r="W68" s="142"/>
    </row>
    <row r="69" spans="1:24">
      <c r="A69" s="171">
        <v>15</v>
      </c>
      <c r="B69" s="172" t="s">
        <v>31</v>
      </c>
      <c r="C69" s="173" t="s">
        <v>78</v>
      </c>
      <c r="D69" s="131">
        <v>0</v>
      </c>
      <c r="E69" s="131">
        <v>0</v>
      </c>
      <c r="F69" s="131">
        <v>0</v>
      </c>
      <c r="G69" s="131">
        <v>0</v>
      </c>
      <c r="H69" s="131">
        <v>0</v>
      </c>
      <c r="I69" s="131">
        <v>0</v>
      </c>
      <c r="J69" s="131">
        <v>0</v>
      </c>
      <c r="K69" s="131">
        <f t="shared" si="10"/>
        <v>0</v>
      </c>
      <c r="L69" s="127"/>
      <c r="P69" s="182"/>
      <c r="Q69" s="142"/>
      <c r="R69" s="142"/>
      <c r="S69" s="142"/>
      <c r="T69" s="142"/>
      <c r="U69" s="142"/>
      <c r="V69" s="142"/>
      <c r="W69" s="142"/>
    </row>
    <row r="70" spans="1:24">
      <c r="A70" s="171">
        <v>16</v>
      </c>
      <c r="B70" s="172" t="s">
        <v>32</v>
      </c>
      <c r="C70" s="173" t="s">
        <v>78</v>
      </c>
      <c r="D70" s="131">
        <v>0</v>
      </c>
      <c r="E70" s="131">
        <v>0</v>
      </c>
      <c r="F70" s="131">
        <v>0</v>
      </c>
      <c r="G70" s="131">
        <v>0</v>
      </c>
      <c r="H70" s="131">
        <v>0</v>
      </c>
      <c r="I70" s="131">
        <v>0</v>
      </c>
      <c r="J70" s="131">
        <v>0</v>
      </c>
      <c r="K70" s="131">
        <f t="shared" si="10"/>
        <v>0</v>
      </c>
      <c r="L70" s="127"/>
      <c r="P70" s="182"/>
      <c r="Q70" s="142"/>
      <c r="R70" s="142"/>
      <c r="S70" s="142"/>
      <c r="T70" s="142"/>
      <c r="U70" s="142"/>
      <c r="V70" s="142"/>
      <c r="W70" s="142"/>
    </row>
    <row r="71" spans="1:24">
      <c r="A71" s="171">
        <v>17</v>
      </c>
      <c r="B71" s="172" t="s">
        <v>33</v>
      </c>
      <c r="C71" s="173" t="s">
        <v>78</v>
      </c>
      <c r="D71" s="131">
        <v>0</v>
      </c>
      <c r="E71" s="131">
        <v>0</v>
      </c>
      <c r="F71" s="131">
        <v>0</v>
      </c>
      <c r="G71" s="131">
        <v>0</v>
      </c>
      <c r="H71" s="131">
        <v>0</v>
      </c>
      <c r="I71" s="131">
        <v>0</v>
      </c>
      <c r="J71" s="131">
        <v>0</v>
      </c>
      <c r="K71" s="131">
        <f t="shared" si="10"/>
        <v>0</v>
      </c>
      <c r="L71" s="186" t="s">
        <v>162</v>
      </c>
      <c r="P71" s="182"/>
      <c r="Q71" s="142"/>
      <c r="R71" s="142"/>
      <c r="S71" s="142"/>
      <c r="T71" s="142"/>
      <c r="U71" s="142"/>
      <c r="V71" s="142"/>
      <c r="W71" s="142"/>
    </row>
    <row r="72" spans="1:24">
      <c r="A72" s="171">
        <v>18</v>
      </c>
      <c r="B72" s="172" t="s">
        <v>34</v>
      </c>
      <c r="C72" s="173" t="s">
        <v>78</v>
      </c>
      <c r="D72" s="131">
        <v>0</v>
      </c>
      <c r="E72" s="131">
        <v>0</v>
      </c>
      <c r="F72" s="131">
        <v>0</v>
      </c>
      <c r="G72" s="131">
        <v>0</v>
      </c>
      <c r="H72" s="131">
        <v>0</v>
      </c>
      <c r="I72" s="131">
        <v>0</v>
      </c>
      <c r="J72" s="131">
        <v>0</v>
      </c>
      <c r="K72" s="131">
        <f t="shared" si="10"/>
        <v>0</v>
      </c>
      <c r="L72" s="127"/>
      <c r="P72" s="182"/>
      <c r="Q72" s="142"/>
      <c r="R72" s="142"/>
      <c r="S72" s="142"/>
      <c r="T72" s="142"/>
      <c r="U72" s="142"/>
      <c r="V72" s="142"/>
      <c r="W72" s="142"/>
    </row>
    <row r="73" spans="1:24">
      <c r="A73" s="171">
        <v>19</v>
      </c>
      <c r="B73" s="172" t="s">
        <v>35</v>
      </c>
      <c r="C73" s="173" t="s">
        <v>78</v>
      </c>
      <c r="D73" s="131">
        <v>0</v>
      </c>
      <c r="E73" s="131">
        <v>0</v>
      </c>
      <c r="F73" s="131">
        <v>0</v>
      </c>
      <c r="G73" s="131">
        <v>0</v>
      </c>
      <c r="H73" s="131">
        <v>0</v>
      </c>
      <c r="I73" s="131">
        <v>0</v>
      </c>
      <c r="J73" s="131">
        <v>0</v>
      </c>
      <c r="K73" s="131">
        <f t="shared" si="10"/>
        <v>0</v>
      </c>
      <c r="L73" s="127"/>
      <c r="P73" s="182"/>
      <c r="Q73" s="142"/>
      <c r="R73" s="142"/>
      <c r="S73" s="142"/>
      <c r="T73" s="142"/>
      <c r="U73" s="142"/>
      <c r="V73" s="142"/>
      <c r="W73" s="142"/>
    </row>
    <row r="74" spans="1:24">
      <c r="A74" s="171">
        <v>20</v>
      </c>
      <c r="B74" s="172" t="s">
        <v>36</v>
      </c>
      <c r="C74" s="173" t="s">
        <v>78</v>
      </c>
      <c r="D74" s="131">
        <v>0</v>
      </c>
      <c r="E74" s="131">
        <v>0</v>
      </c>
      <c r="F74" s="131">
        <v>0</v>
      </c>
      <c r="G74" s="131">
        <v>0</v>
      </c>
      <c r="H74" s="131">
        <v>0</v>
      </c>
      <c r="I74" s="131">
        <v>0</v>
      </c>
      <c r="J74" s="131">
        <v>0</v>
      </c>
      <c r="K74" s="131">
        <f t="shared" si="10"/>
        <v>0</v>
      </c>
      <c r="L74" s="127"/>
      <c r="P74" s="182"/>
      <c r="Q74" s="142"/>
      <c r="R74" s="142"/>
      <c r="S74" s="142"/>
      <c r="T74" s="142"/>
      <c r="U74" s="142"/>
      <c r="V74" s="142"/>
      <c r="W74" s="142"/>
    </row>
    <row r="75" spans="1:24">
      <c r="A75" s="171">
        <v>21</v>
      </c>
      <c r="B75" s="172" t="s">
        <v>37</v>
      </c>
      <c r="C75" s="173" t="s">
        <v>78</v>
      </c>
      <c r="D75" s="131">
        <v>0</v>
      </c>
      <c r="E75" s="131">
        <v>0</v>
      </c>
      <c r="F75" s="131">
        <v>0</v>
      </c>
      <c r="G75" s="131">
        <v>0</v>
      </c>
      <c r="H75" s="131">
        <v>0</v>
      </c>
      <c r="I75" s="131">
        <v>0</v>
      </c>
      <c r="J75" s="131">
        <v>0</v>
      </c>
      <c r="K75" s="131">
        <f t="shared" si="10"/>
        <v>0</v>
      </c>
      <c r="L75" s="127"/>
      <c r="P75" s="182"/>
      <c r="Q75" s="142"/>
      <c r="R75" s="142"/>
      <c r="S75" s="142"/>
      <c r="T75" s="142"/>
      <c r="U75" s="142"/>
      <c r="V75" s="142"/>
      <c r="W75" s="142"/>
    </row>
    <row r="76" spans="1:24">
      <c r="A76" s="171">
        <v>22</v>
      </c>
      <c r="B76" s="172" t="s">
        <v>38</v>
      </c>
      <c r="C76" s="173" t="s">
        <v>78</v>
      </c>
      <c r="D76" s="131">
        <v>0</v>
      </c>
      <c r="E76" s="131">
        <v>0</v>
      </c>
      <c r="F76" s="131">
        <v>0</v>
      </c>
      <c r="G76" s="131">
        <v>0</v>
      </c>
      <c r="H76" s="131">
        <v>0</v>
      </c>
      <c r="I76" s="131">
        <v>0</v>
      </c>
      <c r="J76" s="131">
        <v>0</v>
      </c>
      <c r="K76" s="131">
        <f t="shared" si="10"/>
        <v>0</v>
      </c>
      <c r="L76" s="182"/>
      <c r="P76" s="182"/>
      <c r="Q76" s="142"/>
      <c r="R76" s="142"/>
      <c r="S76" s="142"/>
      <c r="T76" s="142"/>
      <c r="U76" s="142"/>
      <c r="V76" s="142"/>
      <c r="W76" s="142"/>
    </row>
    <row r="77" spans="1:24">
      <c r="A77" s="171">
        <v>23</v>
      </c>
      <c r="B77" s="172" t="s">
        <v>39</v>
      </c>
      <c r="C77" s="173" t="s">
        <v>78</v>
      </c>
      <c r="D77" s="131">
        <v>0</v>
      </c>
      <c r="E77" s="131">
        <v>0</v>
      </c>
      <c r="F77" s="131">
        <v>0</v>
      </c>
      <c r="G77" s="131">
        <v>0</v>
      </c>
      <c r="H77" s="131">
        <v>0</v>
      </c>
      <c r="I77" s="131">
        <v>0</v>
      </c>
      <c r="J77" s="131">
        <v>0</v>
      </c>
      <c r="K77" s="131">
        <f t="shared" si="10"/>
        <v>0</v>
      </c>
      <c r="L77" s="127"/>
      <c r="P77" s="182"/>
      <c r="Q77" s="142"/>
      <c r="R77" s="142"/>
      <c r="S77" s="142"/>
      <c r="T77" s="142"/>
      <c r="U77" s="142"/>
      <c r="V77" s="142"/>
      <c r="W77" s="142"/>
    </row>
    <row r="78" spans="1:24">
      <c r="A78" s="171">
        <v>24</v>
      </c>
      <c r="B78" s="174" t="s">
        <v>40</v>
      </c>
      <c r="C78" s="173" t="s">
        <v>78</v>
      </c>
      <c r="D78" s="131">
        <v>0</v>
      </c>
      <c r="E78" s="131">
        <v>0</v>
      </c>
      <c r="F78" s="131">
        <v>0</v>
      </c>
      <c r="G78" s="131">
        <v>0</v>
      </c>
      <c r="H78" s="131">
        <v>0</v>
      </c>
      <c r="I78" s="131">
        <v>0</v>
      </c>
      <c r="J78" s="131">
        <v>0</v>
      </c>
      <c r="K78" s="131">
        <f t="shared" si="10"/>
        <v>0</v>
      </c>
      <c r="L78" s="127"/>
      <c r="P78" s="182"/>
      <c r="Q78" s="142"/>
      <c r="R78" s="142"/>
      <c r="S78" s="142"/>
      <c r="T78" s="142"/>
      <c r="U78" s="142"/>
      <c r="V78" s="142"/>
      <c r="W78" s="142"/>
    </row>
    <row r="79" spans="1:24">
      <c r="A79" s="176"/>
      <c r="B79" s="177" t="s">
        <v>55</v>
      </c>
      <c r="C79" s="178"/>
      <c r="D79" s="187">
        <v>0</v>
      </c>
      <c r="E79" s="187">
        <v>0</v>
      </c>
      <c r="F79" s="187">
        <v>0</v>
      </c>
      <c r="G79" s="187">
        <v>3</v>
      </c>
      <c r="H79" s="187">
        <v>0</v>
      </c>
      <c r="I79" s="187">
        <v>3</v>
      </c>
      <c r="J79" s="187">
        <v>0</v>
      </c>
      <c r="K79" s="187">
        <v>3</v>
      </c>
      <c r="L79" s="127"/>
      <c r="O79" s="188"/>
      <c r="P79" s="168"/>
      <c r="Q79" s="188"/>
      <c r="R79" s="188"/>
      <c r="S79" s="188"/>
      <c r="T79" s="188"/>
      <c r="U79" s="188"/>
      <c r="V79" s="188"/>
      <c r="W79" s="188"/>
      <c r="X79" s="188"/>
    </row>
    <row r="80" spans="1:24">
      <c r="A80" s="171">
        <v>1</v>
      </c>
      <c r="B80" s="172" t="s">
        <v>11</v>
      </c>
      <c r="C80" s="173" t="s">
        <v>155</v>
      </c>
      <c r="D80" s="131"/>
      <c r="E80" s="131"/>
      <c r="F80" s="131"/>
      <c r="G80" s="131"/>
      <c r="H80" s="131"/>
      <c r="I80" s="131"/>
      <c r="J80" s="131"/>
      <c r="K80" s="133">
        <f t="shared" ref="K80:K103" si="11">SUM(H80:J80)</f>
        <v>0</v>
      </c>
      <c r="R80" s="169"/>
    </row>
    <row r="81" spans="1:18">
      <c r="A81" s="171">
        <v>2</v>
      </c>
      <c r="B81" s="172" t="s">
        <v>13</v>
      </c>
      <c r="C81" s="173" t="s">
        <v>155</v>
      </c>
      <c r="D81" s="131"/>
      <c r="E81" s="131"/>
      <c r="F81" s="131"/>
      <c r="G81" s="131"/>
      <c r="H81" s="131"/>
      <c r="I81" s="131"/>
      <c r="J81" s="131"/>
      <c r="K81" s="133">
        <f t="shared" si="11"/>
        <v>0</v>
      </c>
      <c r="P81" s="182"/>
      <c r="Q81" s="142"/>
      <c r="R81" s="143"/>
    </row>
    <row r="82" spans="1:18" s="142" customFormat="1">
      <c r="A82" s="171">
        <v>3</v>
      </c>
      <c r="B82" s="172" t="s">
        <v>16</v>
      </c>
      <c r="C82" s="173" t="s">
        <v>155</v>
      </c>
      <c r="D82" s="131"/>
      <c r="E82" s="131"/>
      <c r="F82" s="131"/>
      <c r="G82" s="131">
        <v>1</v>
      </c>
      <c r="H82" s="131"/>
      <c r="I82" s="131"/>
      <c r="J82" s="131">
        <v>1</v>
      </c>
      <c r="K82" s="133">
        <f t="shared" si="11"/>
        <v>1</v>
      </c>
      <c r="L82" s="167"/>
      <c r="M82" s="167"/>
      <c r="N82" s="167"/>
      <c r="P82" s="182"/>
      <c r="R82" s="143"/>
    </row>
    <row r="83" spans="1:18">
      <c r="A83" s="171">
        <v>4</v>
      </c>
      <c r="B83" s="172" t="s">
        <v>18</v>
      </c>
      <c r="C83" s="173" t="s">
        <v>155</v>
      </c>
      <c r="D83" s="131"/>
      <c r="E83" s="131"/>
      <c r="F83" s="131"/>
      <c r="G83" s="131"/>
      <c r="H83" s="131"/>
      <c r="I83" s="131"/>
      <c r="J83" s="131"/>
      <c r="K83" s="133">
        <f t="shared" si="11"/>
        <v>0</v>
      </c>
      <c r="P83" s="182"/>
      <c r="Q83" s="142"/>
      <c r="R83" s="143"/>
    </row>
    <row r="84" spans="1:18">
      <c r="A84" s="171">
        <v>5</v>
      </c>
      <c r="B84" s="172" t="s">
        <v>20</v>
      </c>
      <c r="C84" s="173" t="s">
        <v>155</v>
      </c>
      <c r="D84" s="131"/>
      <c r="E84" s="131"/>
      <c r="F84" s="131"/>
      <c r="G84" s="131"/>
      <c r="H84" s="131"/>
      <c r="I84" s="131"/>
      <c r="J84" s="131"/>
      <c r="K84" s="133">
        <f t="shared" si="11"/>
        <v>0</v>
      </c>
      <c r="P84" s="182"/>
      <c r="Q84" s="142"/>
      <c r="R84" s="143"/>
    </row>
    <row r="85" spans="1:18">
      <c r="A85" s="171">
        <v>6</v>
      </c>
      <c r="B85" s="172" t="s">
        <v>22</v>
      </c>
      <c r="C85" s="173" t="s">
        <v>155</v>
      </c>
      <c r="D85" s="131"/>
      <c r="E85" s="131"/>
      <c r="F85" s="131"/>
      <c r="G85" s="131"/>
      <c r="H85" s="131"/>
      <c r="I85" s="131"/>
      <c r="J85" s="131"/>
      <c r="K85" s="133">
        <f t="shared" si="11"/>
        <v>0</v>
      </c>
      <c r="P85" s="182"/>
      <c r="Q85" s="142"/>
      <c r="R85" s="143"/>
    </row>
    <row r="86" spans="1:18">
      <c r="A86" s="171">
        <v>7</v>
      </c>
      <c r="B86" s="172" t="s">
        <v>23</v>
      </c>
      <c r="C86" s="173" t="s">
        <v>155</v>
      </c>
      <c r="D86" s="131"/>
      <c r="E86" s="131"/>
      <c r="F86" s="131"/>
      <c r="G86" s="131"/>
      <c r="H86" s="131"/>
      <c r="I86" s="131"/>
      <c r="J86" s="131"/>
      <c r="K86" s="133">
        <f t="shared" si="11"/>
        <v>0</v>
      </c>
      <c r="P86" s="182"/>
      <c r="Q86" s="142"/>
      <c r="R86" s="143"/>
    </row>
    <row r="87" spans="1:18">
      <c r="A87" s="171">
        <v>8</v>
      </c>
      <c r="B87" s="172" t="s">
        <v>24</v>
      </c>
      <c r="C87" s="173" t="s">
        <v>155</v>
      </c>
      <c r="D87" s="131"/>
      <c r="E87" s="131"/>
      <c r="F87" s="131"/>
      <c r="G87" s="131"/>
      <c r="H87" s="131"/>
      <c r="I87" s="131"/>
      <c r="J87" s="131"/>
      <c r="K87" s="133">
        <f t="shared" si="11"/>
        <v>0</v>
      </c>
      <c r="P87" s="182"/>
      <c r="Q87" s="142"/>
      <c r="R87" s="143"/>
    </row>
    <row r="88" spans="1:18">
      <c r="A88" s="171">
        <v>9</v>
      </c>
      <c r="B88" s="172" t="s">
        <v>25</v>
      </c>
      <c r="C88" s="173" t="s">
        <v>155</v>
      </c>
      <c r="D88" s="131"/>
      <c r="E88" s="131"/>
      <c r="F88" s="131"/>
      <c r="G88" s="131"/>
      <c r="H88" s="131"/>
      <c r="I88" s="131"/>
      <c r="J88" s="131"/>
      <c r="K88" s="133">
        <f t="shared" si="11"/>
        <v>0</v>
      </c>
      <c r="P88" s="182"/>
      <c r="Q88" s="142"/>
      <c r="R88" s="143"/>
    </row>
    <row r="89" spans="1:18">
      <c r="A89" s="171">
        <v>10</v>
      </c>
      <c r="B89" s="172" t="s">
        <v>26</v>
      </c>
      <c r="C89" s="173" t="s">
        <v>155</v>
      </c>
      <c r="D89" s="131"/>
      <c r="E89" s="131"/>
      <c r="F89" s="131"/>
      <c r="G89" s="131">
        <v>1</v>
      </c>
      <c r="H89" s="131"/>
      <c r="I89" s="131"/>
      <c r="J89" s="131">
        <v>1</v>
      </c>
      <c r="K89" s="133">
        <f t="shared" si="11"/>
        <v>1</v>
      </c>
      <c r="P89" s="182"/>
      <c r="Q89" s="142"/>
      <c r="R89" s="143"/>
    </row>
    <row r="90" spans="1:18">
      <c r="A90" s="171">
        <v>11</v>
      </c>
      <c r="B90" s="172" t="s">
        <v>27</v>
      </c>
      <c r="C90" s="173" t="s">
        <v>155</v>
      </c>
      <c r="D90" s="131"/>
      <c r="E90" s="131"/>
      <c r="F90" s="131"/>
      <c r="G90" s="131"/>
      <c r="H90" s="131"/>
      <c r="I90" s="131"/>
      <c r="J90" s="131"/>
      <c r="K90" s="133">
        <f t="shared" si="11"/>
        <v>0</v>
      </c>
      <c r="P90" s="182"/>
      <c r="Q90" s="142"/>
      <c r="R90" s="143"/>
    </row>
    <row r="91" spans="1:18">
      <c r="A91" s="171">
        <v>12</v>
      </c>
      <c r="B91" s="172" t="s">
        <v>28</v>
      </c>
      <c r="C91" s="173" t="s">
        <v>155</v>
      </c>
      <c r="D91" s="131"/>
      <c r="E91" s="131"/>
      <c r="F91" s="131"/>
      <c r="G91" s="131"/>
      <c r="H91" s="131"/>
      <c r="I91" s="131"/>
      <c r="J91" s="131"/>
      <c r="K91" s="133">
        <f t="shared" si="11"/>
        <v>0</v>
      </c>
      <c r="P91" s="182"/>
      <c r="Q91" s="142"/>
      <c r="R91" s="143"/>
    </row>
    <row r="92" spans="1:18">
      <c r="A92" s="171">
        <v>13</v>
      </c>
      <c r="B92" s="172" t="s">
        <v>29</v>
      </c>
      <c r="C92" s="173" t="s">
        <v>155</v>
      </c>
      <c r="D92" s="131"/>
      <c r="E92" s="131"/>
      <c r="F92" s="131"/>
      <c r="G92" s="131"/>
      <c r="H92" s="131"/>
      <c r="I92" s="131"/>
      <c r="J92" s="131"/>
      <c r="K92" s="133">
        <f t="shared" si="11"/>
        <v>0</v>
      </c>
      <c r="P92" s="182"/>
      <c r="Q92" s="142"/>
      <c r="R92" s="143"/>
    </row>
    <row r="93" spans="1:18">
      <c r="A93" s="171">
        <v>14</v>
      </c>
      <c r="B93" s="172" t="s">
        <v>30</v>
      </c>
      <c r="C93" s="173" t="s">
        <v>155</v>
      </c>
      <c r="D93" s="131"/>
      <c r="E93" s="131"/>
      <c r="F93" s="131"/>
      <c r="G93" s="131"/>
      <c r="H93" s="131"/>
      <c r="I93" s="131"/>
      <c r="J93" s="131"/>
      <c r="K93" s="133">
        <f t="shared" si="11"/>
        <v>0</v>
      </c>
      <c r="P93" s="182"/>
      <c r="Q93" s="142"/>
      <c r="R93" s="143"/>
    </row>
    <row r="94" spans="1:18">
      <c r="A94" s="171">
        <v>15</v>
      </c>
      <c r="B94" s="172" t="s">
        <v>31</v>
      </c>
      <c r="C94" s="173" t="s">
        <v>155</v>
      </c>
      <c r="D94" s="131"/>
      <c r="E94" s="131"/>
      <c r="F94" s="131"/>
      <c r="G94" s="131"/>
      <c r="H94" s="131"/>
      <c r="I94" s="131"/>
      <c r="J94" s="131"/>
      <c r="K94" s="133">
        <f t="shared" si="11"/>
        <v>0</v>
      </c>
      <c r="P94" s="182"/>
      <c r="Q94" s="142"/>
      <c r="R94" s="143"/>
    </row>
    <row r="95" spans="1:18">
      <c r="A95" s="171">
        <v>16</v>
      </c>
      <c r="B95" s="172" t="s">
        <v>32</v>
      </c>
      <c r="C95" s="173" t="s">
        <v>155</v>
      </c>
      <c r="D95" s="131"/>
      <c r="E95" s="131"/>
      <c r="F95" s="131"/>
      <c r="G95" s="131"/>
      <c r="H95" s="131"/>
      <c r="I95" s="131"/>
      <c r="J95" s="131"/>
      <c r="K95" s="133">
        <f t="shared" si="11"/>
        <v>0</v>
      </c>
      <c r="P95" s="182"/>
      <c r="Q95" s="142"/>
      <c r="R95" s="143"/>
    </row>
    <row r="96" spans="1:18">
      <c r="A96" s="171">
        <v>17</v>
      </c>
      <c r="B96" s="172" t="s">
        <v>33</v>
      </c>
      <c r="C96" s="173" t="s">
        <v>155</v>
      </c>
      <c r="D96" s="131"/>
      <c r="E96" s="131"/>
      <c r="F96" s="131"/>
      <c r="G96" s="131">
        <v>1</v>
      </c>
      <c r="H96" s="131"/>
      <c r="I96" s="131"/>
      <c r="J96" s="131">
        <v>1</v>
      </c>
      <c r="K96" s="133">
        <f t="shared" si="11"/>
        <v>1</v>
      </c>
      <c r="P96" s="182"/>
      <c r="Q96" s="142"/>
      <c r="R96" s="143"/>
    </row>
    <row r="97" spans="1:18">
      <c r="A97" s="171">
        <v>18</v>
      </c>
      <c r="B97" s="172" t="s">
        <v>34</v>
      </c>
      <c r="C97" s="173" t="s">
        <v>155</v>
      </c>
      <c r="D97" s="131"/>
      <c r="E97" s="131"/>
      <c r="F97" s="131"/>
      <c r="G97" s="131"/>
      <c r="H97" s="131"/>
      <c r="I97" s="131"/>
      <c r="J97" s="131"/>
      <c r="K97" s="133">
        <f t="shared" si="11"/>
        <v>0</v>
      </c>
      <c r="P97" s="182"/>
      <c r="Q97" s="142"/>
      <c r="R97" s="143"/>
    </row>
    <row r="98" spans="1:18">
      <c r="A98" s="171">
        <v>19</v>
      </c>
      <c r="B98" s="172" t="s">
        <v>35</v>
      </c>
      <c r="C98" s="173" t="s">
        <v>155</v>
      </c>
      <c r="D98" s="131"/>
      <c r="E98" s="131"/>
      <c r="F98" s="131"/>
      <c r="G98" s="131"/>
      <c r="H98" s="131"/>
      <c r="I98" s="131"/>
      <c r="J98" s="131"/>
      <c r="K98" s="133">
        <f t="shared" si="11"/>
        <v>0</v>
      </c>
      <c r="P98" s="182"/>
      <c r="Q98" s="142"/>
      <c r="R98" s="143"/>
    </row>
    <row r="99" spans="1:18">
      <c r="A99" s="171">
        <v>20</v>
      </c>
      <c r="B99" s="172" t="s">
        <v>36</v>
      </c>
      <c r="C99" s="173" t="s">
        <v>155</v>
      </c>
      <c r="D99" s="131"/>
      <c r="E99" s="131"/>
      <c r="F99" s="131"/>
      <c r="G99" s="131">
        <v>2</v>
      </c>
      <c r="H99" s="131"/>
      <c r="I99" s="131"/>
      <c r="J99" s="131">
        <v>2</v>
      </c>
      <c r="K99" s="133">
        <f t="shared" si="11"/>
        <v>2</v>
      </c>
      <c r="P99" s="182"/>
      <c r="Q99" s="142"/>
      <c r="R99" s="143"/>
    </row>
    <row r="100" spans="1:18">
      <c r="A100" s="171">
        <v>21</v>
      </c>
      <c r="B100" s="172" t="s">
        <v>37</v>
      </c>
      <c r="C100" s="173" t="s">
        <v>155</v>
      </c>
      <c r="D100" s="131"/>
      <c r="E100" s="131"/>
      <c r="F100" s="131"/>
      <c r="G100" s="131"/>
      <c r="H100" s="131"/>
      <c r="I100" s="131"/>
      <c r="J100" s="131"/>
      <c r="K100" s="133">
        <f t="shared" si="11"/>
        <v>0</v>
      </c>
      <c r="P100" s="182"/>
      <c r="Q100" s="142"/>
      <c r="R100" s="143"/>
    </row>
    <row r="101" spans="1:18">
      <c r="A101" s="171">
        <v>22</v>
      </c>
      <c r="B101" s="172" t="s">
        <v>38</v>
      </c>
      <c r="C101" s="173" t="s">
        <v>155</v>
      </c>
      <c r="D101" s="131"/>
      <c r="E101" s="131"/>
      <c r="F101" s="131"/>
      <c r="G101" s="131"/>
      <c r="H101" s="131"/>
      <c r="I101" s="131"/>
      <c r="J101" s="131"/>
      <c r="K101" s="133">
        <f t="shared" si="11"/>
        <v>0</v>
      </c>
      <c r="P101" s="182"/>
      <c r="Q101" s="142"/>
      <c r="R101" s="143"/>
    </row>
    <row r="102" spans="1:18">
      <c r="A102" s="171">
        <v>23</v>
      </c>
      <c r="B102" s="172" t="s">
        <v>39</v>
      </c>
      <c r="C102" s="173" t="s">
        <v>155</v>
      </c>
      <c r="D102" s="131"/>
      <c r="E102" s="131"/>
      <c r="F102" s="131"/>
      <c r="G102" s="131"/>
      <c r="H102" s="131"/>
      <c r="I102" s="131"/>
      <c r="J102" s="131"/>
      <c r="K102" s="133">
        <f t="shared" si="11"/>
        <v>0</v>
      </c>
      <c r="P102" s="182"/>
      <c r="Q102" s="142"/>
      <c r="R102" s="143"/>
    </row>
    <row r="103" spans="1:18">
      <c r="A103" s="171">
        <v>24</v>
      </c>
      <c r="B103" s="174" t="s">
        <v>40</v>
      </c>
      <c r="C103" s="173" t="s">
        <v>155</v>
      </c>
      <c r="D103" s="131"/>
      <c r="E103" s="131"/>
      <c r="F103" s="147"/>
      <c r="G103" s="147"/>
      <c r="H103" s="147"/>
      <c r="I103" s="147"/>
      <c r="J103" s="147"/>
      <c r="K103" s="133">
        <f t="shared" si="11"/>
        <v>0</v>
      </c>
      <c r="R103" s="169"/>
    </row>
    <row r="104" spans="1:18">
      <c r="A104" s="176"/>
      <c r="B104" s="177" t="s">
        <v>55</v>
      </c>
      <c r="C104" s="178"/>
      <c r="D104" s="179">
        <f t="shared" ref="D104:K104" si="12">SUM(D80:D103)</f>
        <v>0</v>
      </c>
      <c r="E104" s="179">
        <f t="shared" si="12"/>
        <v>0</v>
      </c>
      <c r="F104" s="179">
        <f t="shared" si="12"/>
        <v>0</v>
      </c>
      <c r="G104" s="179">
        <f t="shared" si="12"/>
        <v>5</v>
      </c>
      <c r="H104" s="179">
        <f t="shared" si="12"/>
        <v>0</v>
      </c>
      <c r="I104" s="179">
        <f t="shared" si="12"/>
        <v>0</v>
      </c>
      <c r="J104" s="179">
        <f t="shared" si="12"/>
        <v>5</v>
      </c>
      <c r="K104" s="179">
        <f t="shared" si="12"/>
        <v>5</v>
      </c>
    </row>
    <row r="105" spans="1:18">
      <c r="A105" s="171">
        <v>1</v>
      </c>
      <c r="B105" s="172" t="s">
        <v>11</v>
      </c>
      <c r="C105" s="173" t="s">
        <v>156</v>
      </c>
      <c r="D105" s="131">
        <v>0</v>
      </c>
      <c r="E105" s="131">
        <v>0</v>
      </c>
      <c r="F105" s="131">
        <v>0</v>
      </c>
      <c r="G105" s="131">
        <v>0</v>
      </c>
      <c r="H105" s="131">
        <v>0</v>
      </c>
      <c r="I105" s="131"/>
      <c r="J105" s="131">
        <v>0</v>
      </c>
      <c r="K105" s="133">
        <f t="shared" ref="K105:K115" si="13">SUM(H105:J105)</f>
        <v>0</v>
      </c>
    </row>
    <row r="106" spans="1:18">
      <c r="A106" s="171">
        <v>2</v>
      </c>
      <c r="B106" s="172" t="s">
        <v>13</v>
      </c>
      <c r="C106" s="173" t="s">
        <v>156</v>
      </c>
      <c r="D106" s="131"/>
      <c r="E106" s="131"/>
      <c r="F106" s="131"/>
      <c r="G106" s="131"/>
      <c r="H106" s="131"/>
      <c r="I106" s="131"/>
      <c r="J106" s="131"/>
      <c r="K106" s="133">
        <f t="shared" si="13"/>
        <v>0</v>
      </c>
    </row>
    <row r="107" spans="1:18">
      <c r="A107" s="171">
        <v>3</v>
      </c>
      <c r="B107" s="172" t="s">
        <v>16</v>
      </c>
      <c r="C107" s="173" t="s">
        <v>156</v>
      </c>
      <c r="D107" s="131"/>
      <c r="E107" s="131"/>
      <c r="F107" s="131">
        <v>0</v>
      </c>
      <c r="G107" s="131">
        <v>1</v>
      </c>
      <c r="H107" s="131">
        <v>0</v>
      </c>
      <c r="I107" s="131">
        <v>1</v>
      </c>
      <c r="J107" s="131">
        <v>0</v>
      </c>
      <c r="K107" s="133">
        <f t="shared" si="13"/>
        <v>1</v>
      </c>
    </row>
    <row r="108" spans="1:18">
      <c r="A108" s="171">
        <v>4</v>
      </c>
      <c r="B108" s="172" t="s">
        <v>18</v>
      </c>
      <c r="C108" s="173" t="s">
        <v>156</v>
      </c>
      <c r="D108" s="131"/>
      <c r="E108" s="131"/>
      <c r="F108" s="131"/>
      <c r="G108" s="131"/>
      <c r="H108" s="131"/>
      <c r="I108" s="131"/>
      <c r="J108" s="131"/>
      <c r="K108" s="133">
        <f t="shared" si="13"/>
        <v>0</v>
      </c>
    </row>
    <row r="109" spans="1:18">
      <c r="A109" s="171">
        <v>5</v>
      </c>
      <c r="B109" s="172" t="s">
        <v>20</v>
      </c>
      <c r="C109" s="173" t="s">
        <v>156</v>
      </c>
      <c r="D109" s="131"/>
      <c r="E109" s="131"/>
      <c r="F109" s="131"/>
      <c r="G109" s="131"/>
      <c r="H109" s="131"/>
      <c r="I109" s="131"/>
      <c r="J109" s="131"/>
      <c r="K109" s="133">
        <f t="shared" si="13"/>
        <v>0</v>
      </c>
    </row>
    <row r="110" spans="1:18">
      <c r="A110" s="171">
        <v>6</v>
      </c>
      <c r="B110" s="172" t="s">
        <v>22</v>
      </c>
      <c r="C110" s="173" t="s">
        <v>156</v>
      </c>
      <c r="D110" s="131"/>
      <c r="E110" s="131"/>
      <c r="F110" s="131"/>
      <c r="G110" s="131"/>
      <c r="H110" s="131"/>
      <c r="I110" s="131"/>
      <c r="J110" s="131"/>
      <c r="K110" s="133">
        <f t="shared" si="13"/>
        <v>0</v>
      </c>
    </row>
    <row r="111" spans="1:18">
      <c r="A111" s="171">
        <v>7</v>
      </c>
      <c r="B111" s="172" t="s">
        <v>23</v>
      </c>
      <c r="C111" s="173" t="s">
        <v>156</v>
      </c>
      <c r="D111" s="131"/>
      <c r="E111" s="131"/>
      <c r="F111" s="131">
        <v>0</v>
      </c>
      <c r="G111" s="131">
        <v>1</v>
      </c>
      <c r="H111" s="131">
        <v>0</v>
      </c>
      <c r="I111" s="131">
        <v>1</v>
      </c>
      <c r="J111" s="131"/>
      <c r="K111" s="133">
        <f t="shared" si="13"/>
        <v>1</v>
      </c>
    </row>
    <row r="112" spans="1:18">
      <c r="A112" s="171">
        <v>8</v>
      </c>
      <c r="B112" s="172" t="s">
        <v>24</v>
      </c>
      <c r="C112" s="173" t="s">
        <v>156</v>
      </c>
      <c r="D112" s="131"/>
      <c r="E112" s="131"/>
      <c r="F112" s="131"/>
      <c r="G112" s="131"/>
      <c r="H112" s="131"/>
      <c r="I112" s="131"/>
      <c r="J112" s="131"/>
      <c r="K112" s="133">
        <f t="shared" si="13"/>
        <v>0</v>
      </c>
    </row>
    <row r="113" spans="1:11">
      <c r="A113" s="171">
        <v>9</v>
      </c>
      <c r="B113" s="172" t="s">
        <v>25</v>
      </c>
      <c r="C113" s="173" t="s">
        <v>156</v>
      </c>
      <c r="D113" s="131"/>
      <c r="E113" s="131"/>
      <c r="F113" s="131">
        <v>0</v>
      </c>
      <c r="G113" s="131">
        <v>0</v>
      </c>
      <c r="H113" s="131">
        <v>0</v>
      </c>
      <c r="I113" s="131">
        <v>0</v>
      </c>
      <c r="J113" s="131"/>
      <c r="K113" s="133">
        <f t="shared" si="13"/>
        <v>0</v>
      </c>
    </row>
    <row r="114" spans="1:11">
      <c r="A114" s="171">
        <v>10</v>
      </c>
      <c r="B114" s="172" t="s">
        <v>26</v>
      </c>
      <c r="C114" s="173" t="s">
        <v>156</v>
      </c>
      <c r="D114" s="131"/>
      <c r="E114" s="131"/>
      <c r="F114" s="131"/>
      <c r="G114" s="131">
        <v>0</v>
      </c>
      <c r="H114" s="131"/>
      <c r="I114" s="131"/>
      <c r="J114" s="131"/>
      <c r="K114" s="133">
        <f t="shared" si="13"/>
        <v>0</v>
      </c>
    </row>
    <row r="115" spans="1:11">
      <c r="A115" s="171">
        <v>11</v>
      </c>
      <c r="B115" s="172" t="s">
        <v>27</v>
      </c>
      <c r="C115" s="173" t="s">
        <v>156</v>
      </c>
      <c r="D115" s="131"/>
      <c r="E115" s="131"/>
      <c r="F115" s="131">
        <v>0</v>
      </c>
      <c r="G115" s="131">
        <v>0</v>
      </c>
      <c r="H115" s="131">
        <v>0</v>
      </c>
      <c r="I115" s="131">
        <v>0</v>
      </c>
      <c r="J115" s="131"/>
      <c r="K115" s="133">
        <f t="shared" si="13"/>
        <v>0</v>
      </c>
    </row>
    <row r="116" spans="1:11">
      <c r="A116" s="171">
        <v>12</v>
      </c>
      <c r="B116" s="172" t="s">
        <v>28</v>
      </c>
      <c r="C116" s="173" t="s">
        <v>156</v>
      </c>
      <c r="D116" s="131"/>
      <c r="E116" s="131"/>
      <c r="F116" s="131">
        <v>0</v>
      </c>
      <c r="G116" s="131">
        <v>1</v>
      </c>
      <c r="H116" s="131">
        <v>0</v>
      </c>
      <c r="I116" s="131">
        <v>0</v>
      </c>
      <c r="J116" s="131"/>
      <c r="K116" s="133">
        <v>0</v>
      </c>
    </row>
    <row r="117" spans="1:11">
      <c r="A117" s="171">
        <v>13</v>
      </c>
      <c r="B117" s="172" t="s">
        <v>29</v>
      </c>
      <c r="C117" s="173" t="s">
        <v>156</v>
      </c>
      <c r="D117" s="131"/>
      <c r="E117" s="131"/>
      <c r="F117" s="131"/>
      <c r="G117" s="131"/>
      <c r="H117" s="131"/>
      <c r="I117" s="131"/>
      <c r="J117" s="131"/>
      <c r="K117" s="133">
        <f t="shared" ref="K117:K128" si="14">SUM(H117:J117)</f>
        <v>0</v>
      </c>
    </row>
    <row r="118" spans="1:11">
      <c r="A118" s="171">
        <v>14</v>
      </c>
      <c r="B118" s="172" t="s">
        <v>30</v>
      </c>
      <c r="C118" s="173" t="s">
        <v>156</v>
      </c>
      <c r="D118" s="131"/>
      <c r="E118" s="131"/>
      <c r="F118" s="131"/>
      <c r="G118" s="131"/>
      <c r="H118" s="131"/>
      <c r="I118" s="131"/>
      <c r="J118" s="131"/>
      <c r="K118" s="133">
        <f t="shared" si="14"/>
        <v>0</v>
      </c>
    </row>
    <row r="119" spans="1:11">
      <c r="A119" s="171">
        <v>15</v>
      </c>
      <c r="B119" s="172" t="s">
        <v>31</v>
      </c>
      <c r="C119" s="173" t="s">
        <v>156</v>
      </c>
      <c r="D119" s="131"/>
      <c r="E119" s="131"/>
      <c r="F119" s="131"/>
      <c r="G119" s="131">
        <v>1</v>
      </c>
      <c r="H119" s="131">
        <v>0</v>
      </c>
      <c r="I119" s="131">
        <v>0</v>
      </c>
      <c r="J119" s="131"/>
      <c r="K119" s="133">
        <f t="shared" si="14"/>
        <v>0</v>
      </c>
    </row>
    <row r="120" spans="1:11">
      <c r="A120" s="171">
        <v>16</v>
      </c>
      <c r="B120" s="172" t="s">
        <v>32</v>
      </c>
      <c r="C120" s="173" t="s">
        <v>156</v>
      </c>
      <c r="D120" s="131"/>
      <c r="E120" s="131"/>
      <c r="F120" s="131"/>
      <c r="G120" s="131"/>
      <c r="H120" s="131"/>
      <c r="I120" s="131"/>
      <c r="J120" s="131"/>
      <c r="K120" s="133">
        <f t="shared" si="14"/>
        <v>0</v>
      </c>
    </row>
    <row r="121" spans="1:11">
      <c r="A121" s="171">
        <v>17</v>
      </c>
      <c r="B121" s="172" t="s">
        <v>33</v>
      </c>
      <c r="C121" s="173" t="s">
        <v>156</v>
      </c>
      <c r="D121" s="131"/>
      <c r="E121" s="131"/>
      <c r="F121" s="131">
        <v>0</v>
      </c>
      <c r="G121" s="131">
        <v>0</v>
      </c>
      <c r="H121" s="131">
        <v>0</v>
      </c>
      <c r="I121" s="131">
        <v>0</v>
      </c>
      <c r="J121" s="131">
        <v>0</v>
      </c>
      <c r="K121" s="133">
        <f t="shared" si="14"/>
        <v>0</v>
      </c>
    </row>
    <row r="122" spans="1:11">
      <c r="A122" s="171">
        <v>18</v>
      </c>
      <c r="B122" s="172" t="s">
        <v>34</v>
      </c>
      <c r="C122" s="173" t="s">
        <v>156</v>
      </c>
      <c r="D122" s="131"/>
      <c r="E122" s="131"/>
      <c r="F122" s="131">
        <v>0</v>
      </c>
      <c r="G122" s="131">
        <v>0</v>
      </c>
      <c r="H122" s="131">
        <v>0</v>
      </c>
      <c r="I122" s="131">
        <v>0</v>
      </c>
      <c r="J122" s="131">
        <v>0</v>
      </c>
      <c r="K122" s="133">
        <f t="shared" si="14"/>
        <v>0</v>
      </c>
    </row>
    <row r="123" spans="1:11">
      <c r="A123" s="171">
        <v>19</v>
      </c>
      <c r="B123" s="172" t="s">
        <v>35</v>
      </c>
      <c r="C123" s="173" t="s">
        <v>156</v>
      </c>
      <c r="D123" s="131"/>
      <c r="E123" s="131"/>
      <c r="F123" s="131"/>
      <c r="G123" s="131"/>
      <c r="H123" s="131"/>
      <c r="I123" s="131"/>
      <c r="J123" s="131"/>
      <c r="K123" s="133">
        <f t="shared" si="14"/>
        <v>0</v>
      </c>
    </row>
    <row r="124" spans="1:11">
      <c r="A124" s="171">
        <v>20</v>
      </c>
      <c r="B124" s="172" t="s">
        <v>36</v>
      </c>
      <c r="C124" s="173" t="s">
        <v>156</v>
      </c>
      <c r="D124" s="131"/>
      <c r="E124" s="131"/>
      <c r="F124" s="131">
        <v>0</v>
      </c>
      <c r="G124" s="131">
        <v>1</v>
      </c>
      <c r="H124" s="131">
        <v>0</v>
      </c>
      <c r="I124" s="131">
        <v>1</v>
      </c>
      <c r="J124" s="131">
        <v>0</v>
      </c>
      <c r="K124" s="133">
        <f t="shared" si="14"/>
        <v>1</v>
      </c>
    </row>
    <row r="125" spans="1:11">
      <c r="A125" s="171">
        <v>21</v>
      </c>
      <c r="B125" s="172" t="s">
        <v>37</v>
      </c>
      <c r="C125" s="173" t="s">
        <v>156</v>
      </c>
      <c r="D125" s="131"/>
      <c r="E125" s="131"/>
      <c r="F125" s="131"/>
      <c r="G125" s="131"/>
      <c r="H125" s="131"/>
      <c r="I125" s="131"/>
      <c r="J125" s="131"/>
      <c r="K125" s="133">
        <f t="shared" si="14"/>
        <v>0</v>
      </c>
    </row>
    <row r="126" spans="1:11">
      <c r="A126" s="171">
        <v>22</v>
      </c>
      <c r="B126" s="172" t="s">
        <v>38</v>
      </c>
      <c r="C126" s="173" t="s">
        <v>156</v>
      </c>
      <c r="D126" s="131"/>
      <c r="E126" s="131"/>
      <c r="F126" s="131"/>
      <c r="G126" s="131"/>
      <c r="H126" s="131"/>
      <c r="I126" s="131"/>
      <c r="J126" s="131"/>
      <c r="K126" s="133">
        <f t="shared" si="14"/>
        <v>0</v>
      </c>
    </row>
    <row r="127" spans="1:11">
      <c r="A127" s="171">
        <v>23</v>
      </c>
      <c r="B127" s="172" t="s">
        <v>39</v>
      </c>
      <c r="C127" s="173" t="s">
        <v>156</v>
      </c>
      <c r="D127" s="131"/>
      <c r="E127" s="131"/>
      <c r="F127" s="131"/>
      <c r="G127" s="131"/>
      <c r="H127" s="131"/>
      <c r="I127" s="131"/>
      <c r="J127" s="131"/>
      <c r="K127" s="133">
        <f t="shared" si="14"/>
        <v>0</v>
      </c>
    </row>
    <row r="128" spans="1:11">
      <c r="A128" s="171">
        <v>24</v>
      </c>
      <c r="B128" s="174" t="s">
        <v>40</v>
      </c>
      <c r="C128" s="173" t="s">
        <v>156</v>
      </c>
      <c r="D128" s="131"/>
      <c r="E128" s="131"/>
      <c r="F128" s="147"/>
      <c r="G128" s="147"/>
      <c r="H128" s="147"/>
      <c r="I128" s="147"/>
      <c r="J128" s="147"/>
      <c r="K128" s="133">
        <f t="shared" si="14"/>
        <v>0</v>
      </c>
    </row>
    <row r="129" spans="1:11">
      <c r="A129" s="176"/>
      <c r="B129" s="177" t="s">
        <v>55</v>
      </c>
      <c r="C129" s="178"/>
      <c r="D129" s="179">
        <f t="shared" ref="D129:F129" si="15">SUM(D105:D128)</f>
        <v>0</v>
      </c>
      <c r="E129" s="179">
        <f t="shared" si="15"/>
        <v>0</v>
      </c>
      <c r="F129" s="179">
        <f t="shared" si="15"/>
        <v>0</v>
      </c>
      <c r="G129" s="179">
        <v>5</v>
      </c>
      <c r="H129" s="179">
        <f>SUM(H105:H128)</f>
        <v>0</v>
      </c>
      <c r="I129" s="179">
        <v>3</v>
      </c>
      <c r="J129" s="179">
        <f>SUM(J105:J128)</f>
        <v>0</v>
      </c>
      <c r="K129" s="179">
        <f>H129+I129+J129</f>
        <v>3</v>
      </c>
    </row>
    <row r="130" spans="1:11">
      <c r="A130" s="171">
        <v>1</v>
      </c>
      <c r="B130" s="172" t="s">
        <v>11</v>
      </c>
      <c r="C130" s="173" t="s">
        <v>157</v>
      </c>
      <c r="D130" s="131"/>
      <c r="E130" s="131"/>
      <c r="F130" s="131"/>
      <c r="G130" s="131"/>
      <c r="H130" s="131"/>
      <c r="I130" s="131"/>
      <c r="J130" s="131"/>
      <c r="K130" s="133"/>
    </row>
    <row r="131" spans="1:11">
      <c r="A131" s="171">
        <v>2</v>
      </c>
      <c r="B131" s="172" t="s">
        <v>13</v>
      </c>
      <c r="C131" s="173" t="s">
        <v>157</v>
      </c>
      <c r="D131" s="131"/>
      <c r="E131" s="131"/>
      <c r="F131" s="131"/>
      <c r="G131" s="131"/>
      <c r="H131" s="131"/>
      <c r="I131" s="131"/>
      <c r="J131" s="131"/>
      <c r="K131" s="133"/>
    </row>
    <row r="132" spans="1:11">
      <c r="A132" s="171">
        <v>3</v>
      </c>
      <c r="B132" s="172" t="s">
        <v>16</v>
      </c>
      <c r="C132" s="173" t="s">
        <v>157</v>
      </c>
      <c r="D132" s="131"/>
      <c r="E132" s="131"/>
      <c r="F132" s="131"/>
      <c r="G132" s="131"/>
      <c r="H132" s="131"/>
      <c r="I132" s="131"/>
      <c r="J132" s="131"/>
      <c r="K132" s="133"/>
    </row>
    <row r="133" spans="1:11">
      <c r="A133" s="171">
        <v>4</v>
      </c>
      <c r="B133" s="172" t="s">
        <v>18</v>
      </c>
      <c r="C133" s="173" t="s">
        <v>157</v>
      </c>
      <c r="D133" s="131"/>
      <c r="E133" s="131"/>
      <c r="F133" s="131"/>
      <c r="G133" s="131"/>
      <c r="H133" s="131"/>
      <c r="I133" s="131"/>
      <c r="J133" s="131"/>
      <c r="K133" s="133"/>
    </row>
    <row r="134" spans="1:11">
      <c r="A134" s="171">
        <v>5</v>
      </c>
      <c r="B134" s="172" t="s">
        <v>20</v>
      </c>
      <c r="C134" s="173" t="s">
        <v>157</v>
      </c>
      <c r="D134" s="131"/>
      <c r="E134" s="131"/>
      <c r="F134" s="131"/>
      <c r="G134" s="131"/>
      <c r="H134" s="131"/>
      <c r="I134" s="131"/>
      <c r="J134" s="131"/>
      <c r="K134" s="133"/>
    </row>
    <row r="135" spans="1:11">
      <c r="A135" s="171">
        <v>6</v>
      </c>
      <c r="B135" s="172" t="s">
        <v>22</v>
      </c>
      <c r="C135" s="173" t="s">
        <v>157</v>
      </c>
      <c r="D135" s="131"/>
      <c r="E135" s="131"/>
      <c r="F135" s="131"/>
      <c r="G135" s="131"/>
      <c r="H135" s="131"/>
      <c r="I135" s="131"/>
      <c r="J135" s="131"/>
      <c r="K135" s="133"/>
    </row>
    <row r="136" spans="1:11">
      <c r="A136" s="171">
        <v>7</v>
      </c>
      <c r="B136" s="172" t="s">
        <v>23</v>
      </c>
      <c r="C136" s="173" t="s">
        <v>157</v>
      </c>
      <c r="D136" s="131"/>
      <c r="E136" s="131"/>
      <c r="F136" s="131"/>
      <c r="G136" s="131"/>
      <c r="H136" s="131"/>
      <c r="I136" s="131"/>
      <c r="J136" s="131"/>
      <c r="K136" s="133"/>
    </row>
    <row r="137" spans="1:11">
      <c r="A137" s="171">
        <v>8</v>
      </c>
      <c r="B137" s="172" t="s">
        <v>24</v>
      </c>
      <c r="C137" s="173" t="s">
        <v>157</v>
      </c>
      <c r="D137" s="131"/>
      <c r="E137" s="131"/>
      <c r="F137" s="131"/>
      <c r="G137" s="131"/>
      <c r="H137" s="131"/>
      <c r="I137" s="131"/>
      <c r="J137" s="131"/>
      <c r="K137" s="133"/>
    </row>
    <row r="138" spans="1:11">
      <c r="A138" s="171">
        <v>9</v>
      </c>
      <c r="B138" s="172" t="s">
        <v>25</v>
      </c>
      <c r="C138" s="173" t="s">
        <v>157</v>
      </c>
      <c r="D138" s="131"/>
      <c r="E138" s="131"/>
      <c r="F138" s="131"/>
      <c r="G138" s="131"/>
      <c r="H138" s="131"/>
      <c r="I138" s="131"/>
      <c r="J138" s="131"/>
      <c r="K138" s="133"/>
    </row>
    <row r="139" spans="1:11">
      <c r="A139" s="171">
        <v>10</v>
      </c>
      <c r="B139" s="172" t="s">
        <v>26</v>
      </c>
      <c r="C139" s="173" t="s">
        <v>157</v>
      </c>
      <c r="D139" s="131"/>
      <c r="E139" s="131"/>
      <c r="F139" s="131"/>
      <c r="G139" s="131"/>
      <c r="H139" s="131"/>
      <c r="I139" s="131"/>
      <c r="J139" s="131"/>
      <c r="K139" s="133"/>
    </row>
    <row r="140" spans="1:11">
      <c r="A140" s="171">
        <v>11</v>
      </c>
      <c r="B140" s="172" t="s">
        <v>27</v>
      </c>
      <c r="C140" s="173" t="s">
        <v>157</v>
      </c>
      <c r="D140" s="131"/>
      <c r="E140" s="131"/>
      <c r="F140" s="131"/>
      <c r="G140" s="131"/>
      <c r="H140" s="131"/>
      <c r="I140" s="131"/>
      <c r="J140" s="131"/>
      <c r="K140" s="133"/>
    </row>
    <row r="141" spans="1:11">
      <c r="A141" s="171">
        <v>12</v>
      </c>
      <c r="B141" s="172" t="s">
        <v>28</v>
      </c>
      <c r="C141" s="173" t="s">
        <v>157</v>
      </c>
      <c r="D141" s="131"/>
      <c r="E141" s="131"/>
      <c r="F141" s="131"/>
      <c r="G141" s="131"/>
      <c r="H141" s="131"/>
      <c r="I141" s="131"/>
      <c r="J141" s="131"/>
      <c r="K141" s="133"/>
    </row>
    <row r="142" spans="1:11">
      <c r="A142" s="171">
        <v>13</v>
      </c>
      <c r="B142" s="172" t="s">
        <v>29</v>
      </c>
      <c r="C142" s="173" t="s">
        <v>157</v>
      </c>
      <c r="D142" s="131"/>
      <c r="E142" s="131"/>
      <c r="F142" s="131"/>
      <c r="G142" s="131"/>
      <c r="H142" s="131"/>
      <c r="I142" s="131"/>
      <c r="J142" s="131"/>
      <c r="K142" s="133"/>
    </row>
    <row r="143" spans="1:11">
      <c r="A143" s="171">
        <v>14</v>
      </c>
      <c r="B143" s="172" t="s">
        <v>30</v>
      </c>
      <c r="C143" s="173" t="s">
        <v>157</v>
      </c>
      <c r="D143" s="131"/>
      <c r="E143" s="131"/>
      <c r="F143" s="131"/>
      <c r="G143" s="131"/>
      <c r="H143" s="131"/>
      <c r="I143" s="131"/>
      <c r="J143" s="131"/>
      <c r="K143" s="133"/>
    </row>
    <row r="144" spans="1:11">
      <c r="A144" s="171">
        <v>15</v>
      </c>
      <c r="B144" s="172" t="s">
        <v>31</v>
      </c>
      <c r="C144" s="173" t="s">
        <v>157</v>
      </c>
      <c r="D144" s="131"/>
      <c r="E144" s="131"/>
      <c r="F144" s="131"/>
      <c r="G144" s="131"/>
      <c r="H144" s="131"/>
      <c r="I144" s="131"/>
      <c r="J144" s="131"/>
      <c r="K144" s="133"/>
    </row>
    <row r="145" spans="1:11">
      <c r="A145" s="171">
        <v>16</v>
      </c>
      <c r="B145" s="172" t="s">
        <v>32</v>
      </c>
      <c r="C145" s="173" t="s">
        <v>157</v>
      </c>
      <c r="D145" s="131"/>
      <c r="E145" s="131"/>
      <c r="F145" s="131"/>
      <c r="G145" s="131"/>
      <c r="H145" s="131"/>
      <c r="I145" s="131"/>
      <c r="J145" s="131"/>
      <c r="K145" s="133"/>
    </row>
    <row r="146" spans="1:11">
      <c r="A146" s="171">
        <v>17</v>
      </c>
      <c r="B146" s="172" t="s">
        <v>33</v>
      </c>
      <c r="C146" s="173" t="s">
        <v>157</v>
      </c>
      <c r="D146" s="131"/>
      <c r="E146" s="131"/>
      <c r="F146" s="131"/>
      <c r="G146" s="131"/>
      <c r="H146" s="131"/>
      <c r="I146" s="131"/>
      <c r="J146" s="131"/>
      <c r="K146" s="133"/>
    </row>
    <row r="147" spans="1:11">
      <c r="A147" s="171">
        <v>18</v>
      </c>
      <c r="B147" s="172" t="s">
        <v>34</v>
      </c>
      <c r="C147" s="173" t="s">
        <v>157</v>
      </c>
      <c r="D147" s="131"/>
      <c r="E147" s="131"/>
      <c r="F147" s="131"/>
      <c r="G147" s="131"/>
      <c r="H147" s="131"/>
      <c r="I147" s="131"/>
      <c r="J147" s="131"/>
      <c r="K147" s="133"/>
    </row>
    <row r="148" spans="1:11">
      <c r="A148" s="171">
        <v>19</v>
      </c>
      <c r="B148" s="172" t="s">
        <v>35</v>
      </c>
      <c r="C148" s="173" t="s">
        <v>157</v>
      </c>
      <c r="D148" s="131"/>
      <c r="E148" s="131"/>
      <c r="F148" s="131"/>
      <c r="G148" s="131"/>
      <c r="H148" s="131"/>
      <c r="I148" s="131"/>
      <c r="J148" s="131"/>
      <c r="K148" s="133"/>
    </row>
    <row r="149" spans="1:11">
      <c r="A149" s="171">
        <v>20</v>
      </c>
      <c r="B149" s="172" t="s">
        <v>36</v>
      </c>
      <c r="C149" s="173" t="s">
        <v>157</v>
      </c>
      <c r="D149" s="131"/>
      <c r="E149" s="131"/>
      <c r="F149" s="131"/>
      <c r="G149" s="131"/>
      <c r="H149" s="131"/>
      <c r="I149" s="131"/>
      <c r="J149" s="131"/>
      <c r="K149" s="133"/>
    </row>
    <row r="150" spans="1:11">
      <c r="A150" s="171">
        <v>21</v>
      </c>
      <c r="B150" s="172" t="s">
        <v>37</v>
      </c>
      <c r="C150" s="173" t="s">
        <v>157</v>
      </c>
      <c r="D150" s="131"/>
      <c r="E150" s="131"/>
      <c r="F150" s="131"/>
      <c r="G150" s="131"/>
      <c r="H150" s="131"/>
      <c r="I150" s="131"/>
      <c r="J150" s="131"/>
      <c r="K150" s="133"/>
    </row>
    <row r="151" spans="1:11">
      <c r="A151" s="171">
        <v>22</v>
      </c>
      <c r="B151" s="172" t="s">
        <v>38</v>
      </c>
      <c r="C151" s="173" t="s">
        <v>157</v>
      </c>
      <c r="D151" s="131"/>
      <c r="E151" s="131"/>
      <c r="F151" s="131"/>
      <c r="G151" s="131"/>
      <c r="H151" s="131"/>
      <c r="I151" s="131"/>
      <c r="J151" s="131"/>
      <c r="K151" s="133"/>
    </row>
    <row r="152" spans="1:11">
      <c r="A152" s="171">
        <v>23</v>
      </c>
      <c r="B152" s="172" t="s">
        <v>39</v>
      </c>
      <c r="C152" s="173" t="s">
        <v>157</v>
      </c>
      <c r="D152" s="131"/>
      <c r="E152" s="131"/>
      <c r="F152" s="131"/>
      <c r="G152" s="131"/>
      <c r="H152" s="131"/>
      <c r="I152" s="131"/>
      <c r="J152" s="131"/>
      <c r="K152" s="133"/>
    </row>
    <row r="153" spans="1:11">
      <c r="A153" s="171">
        <v>24</v>
      </c>
      <c r="B153" s="174" t="s">
        <v>40</v>
      </c>
      <c r="C153" s="173" t="s">
        <v>157</v>
      </c>
      <c r="D153" s="131"/>
      <c r="E153" s="131"/>
      <c r="F153" s="147"/>
      <c r="G153" s="147"/>
      <c r="H153" s="147"/>
      <c r="I153" s="147"/>
      <c r="J153" s="147"/>
      <c r="K153" s="133"/>
    </row>
    <row r="154" spans="1:11">
      <c r="A154" s="179"/>
      <c r="B154" s="177" t="s">
        <v>55</v>
      </c>
      <c r="C154" s="178"/>
      <c r="D154" s="179"/>
      <c r="E154" s="179"/>
      <c r="F154" s="179"/>
      <c r="G154" s="179"/>
      <c r="H154" s="179"/>
      <c r="I154" s="179"/>
      <c r="J154" s="179"/>
      <c r="K154" s="179">
        <v>0</v>
      </c>
    </row>
    <row r="155" spans="1:11">
      <c r="A155" s="171">
        <v>1</v>
      </c>
      <c r="B155" s="172" t="s">
        <v>11</v>
      </c>
      <c r="C155" s="173" t="s">
        <v>158</v>
      </c>
      <c r="D155" s="131"/>
      <c r="E155" s="131"/>
      <c r="F155" s="131"/>
      <c r="G155" s="131"/>
      <c r="H155" s="131"/>
      <c r="I155" s="131"/>
      <c r="J155" s="131"/>
      <c r="K155" s="131"/>
    </row>
    <row r="156" spans="1:11">
      <c r="A156" s="171">
        <v>2</v>
      </c>
      <c r="B156" s="172" t="s">
        <v>13</v>
      </c>
      <c r="C156" s="173" t="s">
        <v>158</v>
      </c>
      <c r="D156" s="131"/>
      <c r="E156" s="131"/>
      <c r="F156" s="131"/>
      <c r="G156" s="131"/>
      <c r="H156" s="131"/>
      <c r="I156" s="131"/>
      <c r="J156" s="131"/>
      <c r="K156" s="131">
        <f t="shared" ref="K156:K178" si="16">SUM(H156:J156)</f>
        <v>0</v>
      </c>
    </row>
    <row r="157" spans="1:11">
      <c r="A157" s="171">
        <v>3</v>
      </c>
      <c r="B157" s="172" t="s">
        <v>16</v>
      </c>
      <c r="C157" s="173" t="s">
        <v>158</v>
      </c>
      <c r="D157" s="131"/>
      <c r="E157" s="131"/>
      <c r="F157" s="131"/>
      <c r="G157" s="131"/>
      <c r="H157" s="131"/>
      <c r="I157" s="131"/>
      <c r="J157" s="131"/>
      <c r="K157" s="131">
        <f t="shared" si="16"/>
        <v>0</v>
      </c>
    </row>
    <row r="158" spans="1:11">
      <c r="A158" s="171">
        <v>4</v>
      </c>
      <c r="B158" s="172" t="s">
        <v>18</v>
      </c>
      <c r="C158" s="173" t="s">
        <v>158</v>
      </c>
      <c r="D158" s="131"/>
      <c r="E158" s="131"/>
      <c r="F158" s="131"/>
      <c r="G158" s="131"/>
      <c r="H158" s="131"/>
      <c r="I158" s="131"/>
      <c r="J158" s="131"/>
      <c r="K158" s="131">
        <f t="shared" si="16"/>
        <v>0</v>
      </c>
    </row>
    <row r="159" spans="1:11">
      <c r="A159" s="171">
        <v>5</v>
      </c>
      <c r="B159" s="172" t="s">
        <v>20</v>
      </c>
      <c r="C159" s="173" t="s">
        <v>158</v>
      </c>
      <c r="D159" s="131"/>
      <c r="E159" s="131"/>
      <c r="F159" s="131"/>
      <c r="G159" s="131"/>
      <c r="H159" s="131"/>
      <c r="I159" s="131"/>
      <c r="J159" s="131"/>
      <c r="K159" s="131">
        <f t="shared" si="16"/>
        <v>0</v>
      </c>
    </row>
    <row r="160" spans="1:11">
      <c r="A160" s="171">
        <v>6</v>
      </c>
      <c r="B160" s="172" t="s">
        <v>22</v>
      </c>
      <c r="C160" s="173" t="s">
        <v>158</v>
      </c>
      <c r="D160" s="131"/>
      <c r="E160" s="131"/>
      <c r="F160" s="131"/>
      <c r="G160" s="131"/>
      <c r="H160" s="131"/>
      <c r="I160" s="131"/>
      <c r="J160" s="131"/>
      <c r="K160" s="131">
        <f t="shared" si="16"/>
        <v>0</v>
      </c>
    </row>
    <row r="161" spans="1:14">
      <c r="A161" s="171">
        <v>7</v>
      </c>
      <c r="B161" s="172" t="s">
        <v>23</v>
      </c>
      <c r="C161" s="173" t="s">
        <v>158</v>
      </c>
      <c r="D161" s="131"/>
      <c r="E161" s="131"/>
      <c r="F161" s="131"/>
      <c r="G161" s="131"/>
      <c r="H161" s="131"/>
      <c r="I161" s="131"/>
      <c r="J161" s="131"/>
      <c r="K161" s="131">
        <f t="shared" si="16"/>
        <v>0</v>
      </c>
    </row>
    <row r="162" spans="1:14">
      <c r="A162" s="171">
        <v>8</v>
      </c>
      <c r="B162" s="172" t="s">
        <v>24</v>
      </c>
      <c r="C162" s="173" t="s">
        <v>158</v>
      </c>
      <c r="D162" s="131"/>
      <c r="E162" s="131"/>
      <c r="F162" s="131">
        <v>1</v>
      </c>
      <c r="G162" s="131"/>
      <c r="H162" s="131">
        <v>1</v>
      </c>
      <c r="I162" s="131"/>
      <c r="J162" s="131"/>
      <c r="K162" s="131">
        <f t="shared" si="16"/>
        <v>1</v>
      </c>
    </row>
    <row r="163" spans="1:14">
      <c r="A163" s="171">
        <v>9</v>
      </c>
      <c r="B163" s="172" t="s">
        <v>25</v>
      </c>
      <c r="C163" s="173" t="s">
        <v>158</v>
      </c>
      <c r="D163" s="131"/>
      <c r="E163" s="131"/>
      <c r="F163" s="131"/>
      <c r="G163" s="131"/>
      <c r="H163" s="131"/>
      <c r="I163" s="131"/>
      <c r="J163" s="131"/>
      <c r="K163" s="131">
        <f t="shared" si="16"/>
        <v>0</v>
      </c>
    </row>
    <row r="164" spans="1:14">
      <c r="A164" s="171">
        <v>10</v>
      </c>
      <c r="B164" s="172" t="s">
        <v>26</v>
      </c>
      <c r="C164" s="173" t="s">
        <v>158</v>
      </c>
      <c r="D164" s="131"/>
      <c r="E164" s="131"/>
      <c r="F164" s="131"/>
      <c r="G164" s="131"/>
      <c r="H164" s="131"/>
      <c r="I164" s="131"/>
      <c r="J164" s="131"/>
      <c r="K164" s="131">
        <f t="shared" si="16"/>
        <v>0</v>
      </c>
    </row>
    <row r="165" spans="1:14">
      <c r="A165" s="171">
        <v>11</v>
      </c>
      <c r="B165" s="172" t="s">
        <v>27</v>
      </c>
      <c r="C165" s="173" t="s">
        <v>158</v>
      </c>
      <c r="D165" s="131"/>
      <c r="E165" s="131"/>
      <c r="F165" s="131"/>
      <c r="G165" s="131"/>
      <c r="H165" s="131"/>
      <c r="I165" s="131"/>
      <c r="J165" s="131"/>
      <c r="K165" s="131">
        <f t="shared" si="16"/>
        <v>0</v>
      </c>
    </row>
    <row r="166" spans="1:14">
      <c r="A166" s="171">
        <v>12</v>
      </c>
      <c r="B166" s="172" t="s">
        <v>28</v>
      </c>
      <c r="C166" s="173" t="s">
        <v>158</v>
      </c>
      <c r="D166" s="131"/>
      <c r="E166" s="131"/>
      <c r="F166" s="131"/>
      <c r="G166" s="131"/>
      <c r="H166" s="131"/>
      <c r="I166" s="131"/>
      <c r="J166" s="131"/>
      <c r="K166" s="131">
        <f t="shared" si="16"/>
        <v>0</v>
      </c>
    </row>
    <row r="167" spans="1:14">
      <c r="A167" s="171">
        <v>13</v>
      </c>
      <c r="B167" s="172" t="s">
        <v>29</v>
      </c>
      <c r="C167" s="173" t="s">
        <v>158</v>
      </c>
      <c r="D167" s="131"/>
      <c r="E167" s="131"/>
      <c r="F167" s="131"/>
      <c r="G167" s="131"/>
      <c r="H167" s="131"/>
      <c r="I167" s="131"/>
      <c r="J167" s="131"/>
      <c r="K167" s="131">
        <f t="shared" si="16"/>
        <v>0</v>
      </c>
    </row>
    <row r="168" spans="1:14">
      <c r="A168" s="171">
        <v>14</v>
      </c>
      <c r="B168" s="172" t="s">
        <v>30</v>
      </c>
      <c r="C168" s="173" t="s">
        <v>158</v>
      </c>
      <c r="D168" s="131"/>
      <c r="E168" s="131"/>
      <c r="F168" s="131"/>
      <c r="G168" s="131"/>
      <c r="H168" s="131"/>
      <c r="I168" s="131"/>
      <c r="J168" s="131"/>
      <c r="K168" s="131">
        <f t="shared" si="16"/>
        <v>0</v>
      </c>
    </row>
    <row r="169" spans="1:14">
      <c r="A169" s="171">
        <v>15</v>
      </c>
      <c r="B169" s="172" t="s">
        <v>31</v>
      </c>
      <c r="C169" s="173" t="s">
        <v>158</v>
      </c>
      <c r="D169" s="131"/>
      <c r="E169" s="131"/>
      <c r="F169" s="131"/>
      <c r="G169" s="131"/>
      <c r="H169" s="131"/>
      <c r="I169" s="131"/>
      <c r="J169" s="131"/>
      <c r="K169" s="131">
        <f t="shared" si="16"/>
        <v>0</v>
      </c>
      <c r="N169" s="127"/>
    </row>
    <row r="170" spans="1:14">
      <c r="A170" s="171">
        <v>16</v>
      </c>
      <c r="B170" s="172" t="s">
        <v>32</v>
      </c>
      <c r="C170" s="173" t="s">
        <v>158</v>
      </c>
      <c r="D170" s="131"/>
      <c r="E170" s="131"/>
      <c r="F170" s="131"/>
      <c r="G170" s="131"/>
      <c r="H170" s="131"/>
      <c r="I170" s="131"/>
      <c r="J170" s="131"/>
      <c r="K170" s="131">
        <f t="shared" si="16"/>
        <v>0</v>
      </c>
    </row>
    <row r="171" spans="1:14">
      <c r="A171" s="171">
        <v>17</v>
      </c>
      <c r="B171" s="172" t="s">
        <v>33</v>
      </c>
      <c r="C171" s="173" t="s">
        <v>158</v>
      </c>
      <c r="D171" s="131"/>
      <c r="E171" s="131"/>
      <c r="F171" s="131"/>
      <c r="G171" s="131">
        <v>1</v>
      </c>
      <c r="H171" s="131"/>
      <c r="I171" s="131">
        <v>1</v>
      </c>
      <c r="J171" s="131"/>
      <c r="K171" s="131">
        <f t="shared" si="16"/>
        <v>1</v>
      </c>
    </row>
    <row r="172" spans="1:14">
      <c r="A172" s="171">
        <v>18</v>
      </c>
      <c r="B172" s="172" t="s">
        <v>34</v>
      </c>
      <c r="C172" s="173" t="s">
        <v>158</v>
      </c>
      <c r="D172" s="131"/>
      <c r="E172" s="131"/>
      <c r="F172" s="131"/>
      <c r="G172" s="131"/>
      <c r="H172" s="131"/>
      <c r="I172" s="131"/>
      <c r="J172" s="131"/>
      <c r="K172" s="131">
        <f t="shared" si="16"/>
        <v>0</v>
      </c>
    </row>
    <row r="173" spans="1:14">
      <c r="A173" s="171">
        <v>19</v>
      </c>
      <c r="B173" s="172" t="s">
        <v>35</v>
      </c>
      <c r="C173" s="173" t="s">
        <v>158</v>
      </c>
      <c r="D173" s="131"/>
      <c r="E173" s="131"/>
      <c r="F173" s="131"/>
      <c r="G173" s="131"/>
      <c r="H173" s="131"/>
      <c r="I173" s="131"/>
      <c r="J173" s="131"/>
      <c r="K173" s="131">
        <f t="shared" si="16"/>
        <v>0</v>
      </c>
    </row>
    <row r="174" spans="1:14">
      <c r="A174" s="171">
        <v>20</v>
      </c>
      <c r="B174" s="172" t="s">
        <v>36</v>
      </c>
      <c r="C174" s="173" t="s">
        <v>158</v>
      </c>
      <c r="D174" s="131"/>
      <c r="E174" s="131"/>
      <c r="F174" s="131"/>
      <c r="G174" s="131"/>
      <c r="H174" s="131"/>
      <c r="I174" s="131"/>
      <c r="J174" s="131"/>
      <c r="K174" s="131">
        <f t="shared" si="16"/>
        <v>0</v>
      </c>
    </row>
    <row r="175" spans="1:14">
      <c r="A175" s="171">
        <v>21</v>
      </c>
      <c r="B175" s="172" t="s">
        <v>37</v>
      </c>
      <c r="C175" s="173" t="s">
        <v>158</v>
      </c>
      <c r="D175" s="131"/>
      <c r="E175" s="131"/>
      <c r="F175" s="131"/>
      <c r="G175" s="131"/>
      <c r="H175" s="131"/>
      <c r="I175" s="131"/>
      <c r="J175" s="131"/>
      <c r="K175" s="131">
        <f t="shared" si="16"/>
        <v>0</v>
      </c>
    </row>
    <row r="176" spans="1:14">
      <c r="A176" s="171">
        <v>22</v>
      </c>
      <c r="B176" s="172" t="s">
        <v>38</v>
      </c>
      <c r="C176" s="173" t="s">
        <v>158</v>
      </c>
      <c r="D176" s="131"/>
      <c r="E176" s="131"/>
      <c r="F176" s="131"/>
      <c r="G176" s="131"/>
      <c r="H176" s="131"/>
      <c r="I176" s="131"/>
      <c r="J176" s="131"/>
      <c r="K176" s="131">
        <f t="shared" si="16"/>
        <v>0</v>
      </c>
    </row>
    <row r="177" spans="1:16">
      <c r="A177" s="171">
        <v>23</v>
      </c>
      <c r="B177" s="172" t="s">
        <v>39</v>
      </c>
      <c r="C177" s="173" t="s">
        <v>158</v>
      </c>
      <c r="D177" s="131"/>
      <c r="E177" s="131"/>
      <c r="F177" s="131"/>
      <c r="G177" s="131"/>
      <c r="H177" s="131"/>
      <c r="I177" s="131"/>
      <c r="J177" s="131"/>
      <c r="K177" s="131">
        <f t="shared" si="16"/>
        <v>0</v>
      </c>
    </row>
    <row r="178" spans="1:16">
      <c r="A178" s="171">
        <v>24</v>
      </c>
      <c r="B178" s="174" t="s">
        <v>40</v>
      </c>
      <c r="C178" s="173" t="s">
        <v>158</v>
      </c>
      <c r="D178" s="131"/>
      <c r="E178" s="131"/>
      <c r="F178" s="147"/>
      <c r="G178" s="147"/>
      <c r="H178" s="147"/>
      <c r="I178" s="147"/>
      <c r="J178" s="147"/>
      <c r="K178" s="131">
        <f t="shared" si="16"/>
        <v>0</v>
      </c>
    </row>
    <row r="179" spans="1:16">
      <c r="A179" s="176"/>
      <c r="B179" s="177" t="s">
        <v>55</v>
      </c>
      <c r="C179" s="178"/>
      <c r="D179" s="179"/>
      <c r="E179" s="179"/>
      <c r="F179" s="179">
        <f t="shared" ref="F179:K179" si="17">SUM(F155:F178)</f>
        <v>1</v>
      </c>
      <c r="G179" s="179">
        <f t="shared" si="17"/>
        <v>1</v>
      </c>
      <c r="H179" s="179">
        <f t="shared" si="17"/>
        <v>1</v>
      </c>
      <c r="I179" s="179">
        <f t="shared" si="17"/>
        <v>1</v>
      </c>
      <c r="J179" s="179">
        <f t="shared" si="17"/>
        <v>0</v>
      </c>
      <c r="K179" s="179">
        <f t="shared" si="17"/>
        <v>2</v>
      </c>
    </row>
    <row r="180" spans="1:16">
      <c r="A180" s="171">
        <v>1</v>
      </c>
      <c r="B180" s="172" t="s">
        <v>11</v>
      </c>
      <c r="C180" s="173" t="s">
        <v>79</v>
      </c>
      <c r="D180" s="131"/>
      <c r="E180" s="131"/>
      <c r="F180" s="131"/>
      <c r="G180" s="131">
        <v>1</v>
      </c>
      <c r="H180" s="131"/>
      <c r="I180" s="131"/>
      <c r="J180" s="131">
        <v>1</v>
      </c>
      <c r="K180" s="133">
        <f t="shared" ref="K180:K203" si="18">SUM(H180:J180)</f>
        <v>1</v>
      </c>
    </row>
    <row r="181" spans="1:16">
      <c r="A181" s="171">
        <v>2</v>
      </c>
      <c r="B181" s="172" t="s">
        <v>13</v>
      </c>
      <c r="C181" s="173" t="s">
        <v>79</v>
      </c>
      <c r="D181" s="131"/>
      <c r="E181" s="131"/>
      <c r="F181" s="131"/>
      <c r="G181" s="131"/>
      <c r="H181" s="131"/>
      <c r="I181" s="131"/>
      <c r="J181" s="131"/>
      <c r="K181" s="133">
        <f t="shared" si="18"/>
        <v>0</v>
      </c>
    </row>
    <row r="182" spans="1:16">
      <c r="A182" s="171">
        <v>3</v>
      </c>
      <c r="B182" s="172" t="s">
        <v>16</v>
      </c>
      <c r="C182" s="173" t="s">
        <v>79</v>
      </c>
      <c r="D182" s="131"/>
      <c r="E182" s="131"/>
      <c r="F182" s="131"/>
      <c r="G182" s="131">
        <v>1</v>
      </c>
      <c r="H182" s="131"/>
      <c r="I182" s="131">
        <v>1</v>
      </c>
      <c r="J182" s="131"/>
      <c r="K182" s="133">
        <f t="shared" si="18"/>
        <v>1</v>
      </c>
    </row>
    <row r="183" spans="1:16">
      <c r="A183" s="171">
        <v>4</v>
      </c>
      <c r="B183" s="172" t="s">
        <v>18</v>
      </c>
      <c r="C183" s="173" t="s">
        <v>79</v>
      </c>
      <c r="D183" s="131"/>
      <c r="E183" s="131"/>
      <c r="F183" s="131"/>
      <c r="G183" s="131"/>
      <c r="H183" s="131"/>
      <c r="I183" s="131"/>
      <c r="J183" s="131"/>
      <c r="K183" s="133">
        <f t="shared" si="18"/>
        <v>0</v>
      </c>
    </row>
    <row r="184" spans="1:16">
      <c r="A184" s="171">
        <v>5</v>
      </c>
      <c r="B184" s="172" t="s">
        <v>20</v>
      </c>
      <c r="C184" s="173" t="s">
        <v>79</v>
      </c>
      <c r="D184" s="131"/>
      <c r="E184" s="131"/>
      <c r="F184" s="131"/>
      <c r="G184" s="131"/>
      <c r="H184" s="131"/>
      <c r="I184" s="131"/>
      <c r="J184" s="131"/>
      <c r="K184" s="133">
        <f t="shared" si="18"/>
        <v>0</v>
      </c>
    </row>
    <row r="185" spans="1:16">
      <c r="A185" s="171">
        <v>6</v>
      </c>
      <c r="B185" s="172" t="s">
        <v>22</v>
      </c>
      <c r="C185" s="173" t="s">
        <v>79</v>
      </c>
      <c r="D185" s="131"/>
      <c r="E185" s="131"/>
      <c r="F185" s="131"/>
      <c r="G185" s="131"/>
      <c r="H185" s="131"/>
      <c r="I185" s="131"/>
      <c r="J185" s="131"/>
      <c r="K185" s="133">
        <f t="shared" si="18"/>
        <v>0</v>
      </c>
    </row>
    <row r="186" spans="1:16">
      <c r="A186" s="171">
        <v>7</v>
      </c>
      <c r="B186" s="172" t="s">
        <v>23</v>
      </c>
      <c r="C186" s="173" t="s">
        <v>79</v>
      </c>
      <c r="D186" s="131"/>
      <c r="E186" s="131"/>
      <c r="F186" s="131"/>
      <c r="G186" s="131"/>
      <c r="H186" s="131"/>
      <c r="I186" s="131"/>
      <c r="J186" s="131"/>
      <c r="K186" s="133">
        <f t="shared" si="18"/>
        <v>0</v>
      </c>
    </row>
    <row r="187" spans="1:16">
      <c r="A187" s="171">
        <v>8</v>
      </c>
      <c r="B187" s="172" t="s">
        <v>24</v>
      </c>
      <c r="C187" s="173" t="s">
        <v>79</v>
      </c>
      <c r="D187" s="131"/>
      <c r="E187" s="131"/>
      <c r="F187" s="131"/>
      <c r="G187" s="131"/>
      <c r="H187" s="131"/>
      <c r="I187" s="131"/>
      <c r="J187" s="131"/>
      <c r="K187" s="133">
        <f t="shared" si="18"/>
        <v>0</v>
      </c>
    </row>
    <row r="188" spans="1:16">
      <c r="A188" s="171">
        <v>9</v>
      </c>
      <c r="B188" s="172" t="s">
        <v>25</v>
      </c>
      <c r="C188" s="173" t="s">
        <v>79</v>
      </c>
      <c r="D188" s="131"/>
      <c r="E188" s="131"/>
      <c r="F188" s="131"/>
      <c r="G188" s="131"/>
      <c r="H188" s="131"/>
      <c r="I188" s="131"/>
      <c r="J188" s="131"/>
      <c r="K188" s="133">
        <f t="shared" si="18"/>
        <v>0</v>
      </c>
    </row>
    <row r="189" spans="1:16">
      <c r="A189" s="171">
        <v>10</v>
      </c>
      <c r="B189" s="172" t="s">
        <v>26</v>
      </c>
      <c r="C189" s="173" t="s">
        <v>79</v>
      </c>
      <c r="D189" s="131"/>
      <c r="E189" s="131"/>
      <c r="F189" s="131"/>
      <c r="G189" s="131"/>
      <c r="H189" s="131"/>
      <c r="I189" s="131"/>
      <c r="J189" s="131"/>
      <c r="K189" s="133">
        <f t="shared" si="18"/>
        <v>0</v>
      </c>
    </row>
    <row r="190" spans="1:16">
      <c r="A190" s="171">
        <v>11</v>
      </c>
      <c r="B190" s="172" t="s">
        <v>27</v>
      </c>
      <c r="C190" s="173" t="s">
        <v>79</v>
      </c>
      <c r="D190" s="131"/>
      <c r="E190" s="131"/>
      <c r="F190" s="131"/>
      <c r="G190" s="131"/>
      <c r="H190" s="131"/>
      <c r="I190" s="131"/>
      <c r="J190" s="131"/>
      <c r="K190" s="133">
        <f t="shared" si="18"/>
        <v>0</v>
      </c>
      <c r="O190" s="183"/>
      <c r="P190" s="167"/>
    </row>
    <row r="191" spans="1:16">
      <c r="A191" s="171">
        <v>12</v>
      </c>
      <c r="B191" s="172" t="s">
        <v>28</v>
      </c>
      <c r="C191" s="173" t="s">
        <v>79</v>
      </c>
      <c r="D191" s="131"/>
      <c r="E191" s="131"/>
      <c r="F191" s="131"/>
      <c r="G191" s="131"/>
      <c r="H191" s="131"/>
      <c r="I191" s="131"/>
      <c r="J191" s="131"/>
      <c r="K191" s="133">
        <f t="shared" si="18"/>
        <v>0</v>
      </c>
      <c r="O191" s="183"/>
      <c r="P191" s="167"/>
    </row>
    <row r="192" spans="1:16">
      <c r="A192" s="171">
        <v>13</v>
      </c>
      <c r="B192" s="172" t="s">
        <v>29</v>
      </c>
      <c r="C192" s="173" t="s">
        <v>79</v>
      </c>
      <c r="D192" s="131"/>
      <c r="E192" s="131"/>
      <c r="F192" s="131"/>
      <c r="G192" s="131"/>
      <c r="H192" s="131"/>
      <c r="I192" s="131"/>
      <c r="J192" s="131"/>
      <c r="K192" s="133">
        <f t="shared" si="18"/>
        <v>0</v>
      </c>
      <c r="O192" s="183"/>
      <c r="P192" s="167"/>
    </row>
    <row r="193" spans="1:16">
      <c r="A193" s="171">
        <v>14</v>
      </c>
      <c r="B193" s="172" t="s">
        <v>30</v>
      </c>
      <c r="C193" s="173" t="s">
        <v>79</v>
      </c>
      <c r="D193" s="131"/>
      <c r="E193" s="131"/>
      <c r="F193" s="131"/>
      <c r="G193" s="131"/>
      <c r="H193" s="131"/>
      <c r="I193" s="131"/>
      <c r="J193" s="131"/>
      <c r="K193" s="133">
        <f t="shared" si="18"/>
        <v>0</v>
      </c>
      <c r="O193" s="183"/>
      <c r="P193" s="167"/>
    </row>
    <row r="194" spans="1:16">
      <c r="A194" s="171">
        <v>15</v>
      </c>
      <c r="B194" s="172" t="s">
        <v>31</v>
      </c>
      <c r="C194" s="173" t="s">
        <v>79</v>
      </c>
      <c r="D194" s="131"/>
      <c r="E194" s="131"/>
      <c r="F194" s="131"/>
      <c r="G194" s="131"/>
      <c r="H194" s="131"/>
      <c r="I194" s="131"/>
      <c r="J194" s="131"/>
      <c r="K194" s="133">
        <f t="shared" si="18"/>
        <v>0</v>
      </c>
      <c r="O194" s="183"/>
      <c r="P194" s="167"/>
    </row>
    <row r="195" spans="1:16">
      <c r="A195" s="171">
        <v>16</v>
      </c>
      <c r="B195" s="172" t="s">
        <v>32</v>
      </c>
      <c r="C195" s="173" t="s">
        <v>79</v>
      </c>
      <c r="D195" s="131"/>
      <c r="E195" s="131"/>
      <c r="F195" s="131"/>
      <c r="G195" s="131"/>
      <c r="H195" s="131"/>
      <c r="I195" s="131"/>
      <c r="J195" s="131"/>
      <c r="K195" s="133">
        <f t="shared" si="18"/>
        <v>0</v>
      </c>
      <c r="O195" s="183"/>
      <c r="P195" s="167"/>
    </row>
    <row r="196" spans="1:16">
      <c r="A196" s="171">
        <v>17</v>
      </c>
      <c r="B196" s="172" t="s">
        <v>33</v>
      </c>
      <c r="C196" s="173" t="s">
        <v>79</v>
      </c>
      <c r="D196" s="131"/>
      <c r="E196" s="131"/>
      <c r="F196" s="131"/>
      <c r="G196" s="131"/>
      <c r="H196" s="131"/>
      <c r="I196" s="131"/>
      <c r="J196" s="131"/>
      <c r="K196" s="133">
        <f t="shared" si="18"/>
        <v>0</v>
      </c>
      <c r="O196" s="183"/>
      <c r="P196" s="167"/>
    </row>
    <row r="197" spans="1:16">
      <c r="A197" s="171">
        <v>18</v>
      </c>
      <c r="B197" s="172" t="s">
        <v>34</v>
      </c>
      <c r="C197" s="173" t="s">
        <v>79</v>
      </c>
      <c r="D197" s="131"/>
      <c r="E197" s="131"/>
      <c r="F197" s="131"/>
      <c r="G197" s="131"/>
      <c r="H197" s="131"/>
      <c r="I197" s="131"/>
      <c r="J197" s="131"/>
      <c r="K197" s="133">
        <f t="shared" si="18"/>
        <v>0</v>
      </c>
      <c r="O197" s="183"/>
      <c r="P197" s="167"/>
    </row>
    <row r="198" spans="1:16">
      <c r="A198" s="171">
        <v>19</v>
      </c>
      <c r="B198" s="172" t="s">
        <v>35</v>
      </c>
      <c r="C198" s="173" t="s">
        <v>79</v>
      </c>
      <c r="D198" s="131"/>
      <c r="E198" s="131"/>
      <c r="F198" s="131"/>
      <c r="G198" s="131"/>
      <c r="H198" s="131"/>
      <c r="I198" s="131"/>
      <c r="J198" s="131"/>
      <c r="K198" s="133">
        <f t="shared" si="18"/>
        <v>0</v>
      </c>
      <c r="O198" s="183"/>
      <c r="P198" s="167"/>
    </row>
    <row r="199" spans="1:16">
      <c r="A199" s="171">
        <v>20</v>
      </c>
      <c r="B199" s="172" t="s">
        <v>36</v>
      </c>
      <c r="C199" s="173" t="s">
        <v>79</v>
      </c>
      <c r="D199" s="131"/>
      <c r="E199" s="131"/>
      <c r="F199" s="131"/>
      <c r="G199" s="131">
        <v>1</v>
      </c>
      <c r="H199" s="131"/>
      <c r="I199" s="131">
        <v>1</v>
      </c>
      <c r="J199" s="131"/>
      <c r="K199" s="133">
        <f t="shared" si="18"/>
        <v>1</v>
      </c>
      <c r="O199" s="183"/>
      <c r="P199" s="167"/>
    </row>
    <row r="200" spans="1:16">
      <c r="A200" s="171">
        <v>21</v>
      </c>
      <c r="B200" s="172" t="s">
        <v>37</v>
      </c>
      <c r="C200" s="173" t="s">
        <v>79</v>
      </c>
      <c r="D200" s="131"/>
      <c r="E200" s="131"/>
      <c r="F200" s="131"/>
      <c r="G200" s="131"/>
      <c r="H200" s="131"/>
      <c r="I200" s="131"/>
      <c r="J200" s="131"/>
      <c r="K200" s="133">
        <f t="shared" si="18"/>
        <v>0</v>
      </c>
    </row>
    <row r="201" spans="1:16">
      <c r="A201" s="171">
        <v>22</v>
      </c>
      <c r="B201" s="172" t="s">
        <v>38</v>
      </c>
      <c r="C201" s="173" t="s">
        <v>79</v>
      </c>
      <c r="D201" s="131"/>
      <c r="E201" s="131"/>
      <c r="F201" s="131"/>
      <c r="G201" s="131"/>
      <c r="H201" s="131"/>
      <c r="I201" s="131"/>
      <c r="J201" s="131"/>
      <c r="K201" s="133">
        <f t="shared" si="18"/>
        <v>0</v>
      </c>
    </row>
    <row r="202" spans="1:16">
      <c r="A202" s="171">
        <v>23</v>
      </c>
      <c r="B202" s="172" t="s">
        <v>39</v>
      </c>
      <c r="C202" s="173" t="s">
        <v>79</v>
      </c>
      <c r="D202" s="131"/>
      <c r="E202" s="131"/>
      <c r="F202" s="131"/>
      <c r="G202" s="131"/>
      <c r="H202" s="131"/>
      <c r="I202" s="131"/>
      <c r="J202" s="131"/>
      <c r="K202" s="133">
        <f t="shared" si="18"/>
        <v>0</v>
      </c>
    </row>
    <row r="203" spans="1:16">
      <c r="A203" s="171">
        <v>24</v>
      </c>
      <c r="B203" s="172" t="s">
        <v>40</v>
      </c>
      <c r="C203" s="173" t="s">
        <v>79</v>
      </c>
      <c r="D203" s="131"/>
      <c r="E203" s="131"/>
      <c r="F203" s="147"/>
      <c r="G203" s="147">
        <v>1</v>
      </c>
      <c r="H203" s="147"/>
      <c r="I203" s="147"/>
      <c r="J203" s="147">
        <v>1</v>
      </c>
      <c r="K203" s="133">
        <f t="shared" si="18"/>
        <v>1</v>
      </c>
    </row>
    <row r="204" spans="1:16">
      <c r="A204" s="189"/>
      <c r="B204" s="190" t="s">
        <v>55</v>
      </c>
      <c r="C204" s="178"/>
      <c r="D204" s="179">
        <f t="shared" ref="D204:K204" si="19">SUM(D180:D203)</f>
        <v>0</v>
      </c>
      <c r="E204" s="179">
        <f t="shared" si="19"/>
        <v>0</v>
      </c>
      <c r="F204" s="179">
        <f t="shared" si="19"/>
        <v>0</v>
      </c>
      <c r="G204" s="179">
        <f t="shared" si="19"/>
        <v>4</v>
      </c>
      <c r="H204" s="179">
        <f t="shared" si="19"/>
        <v>0</v>
      </c>
      <c r="I204" s="179">
        <f t="shared" si="19"/>
        <v>2</v>
      </c>
      <c r="J204" s="179">
        <f t="shared" si="19"/>
        <v>2</v>
      </c>
      <c r="K204" s="179">
        <f t="shared" si="19"/>
        <v>4</v>
      </c>
    </row>
    <row r="205" spans="1:16">
      <c r="A205" s="129">
        <v>1</v>
      </c>
      <c r="B205" s="130" t="s">
        <v>11</v>
      </c>
      <c r="C205" s="173" t="s">
        <v>80</v>
      </c>
      <c r="D205" s="130"/>
      <c r="E205" s="130"/>
      <c r="F205" s="130"/>
      <c r="G205" s="130">
        <v>2</v>
      </c>
      <c r="H205" s="130"/>
      <c r="I205" s="130"/>
      <c r="J205" s="130">
        <v>1</v>
      </c>
      <c r="K205" s="133">
        <f t="shared" ref="K205:K228" si="20">SUM(H205:J205)</f>
        <v>1</v>
      </c>
    </row>
    <row r="206" spans="1:16">
      <c r="A206" s="129">
        <v>2</v>
      </c>
      <c r="B206" s="130" t="s">
        <v>13</v>
      </c>
      <c r="C206" s="173" t="s">
        <v>80</v>
      </c>
      <c r="D206" s="130"/>
      <c r="E206" s="130"/>
      <c r="F206" s="130"/>
      <c r="G206" s="130"/>
      <c r="H206" s="130"/>
      <c r="I206" s="130"/>
      <c r="J206" s="130"/>
      <c r="K206" s="133">
        <f t="shared" si="20"/>
        <v>0</v>
      </c>
    </row>
    <row r="207" spans="1:16">
      <c r="A207" s="129">
        <v>3</v>
      </c>
      <c r="B207" s="130" t="s">
        <v>16</v>
      </c>
      <c r="C207" s="173" t="s">
        <v>80</v>
      </c>
      <c r="D207" s="130"/>
      <c r="E207" s="130"/>
      <c r="F207" s="130"/>
      <c r="G207" s="130"/>
      <c r="H207" s="130"/>
      <c r="I207" s="130"/>
      <c r="J207" s="130"/>
      <c r="K207" s="133">
        <f t="shared" si="20"/>
        <v>0</v>
      </c>
    </row>
    <row r="208" spans="1:16">
      <c r="A208" s="129">
        <v>4</v>
      </c>
      <c r="B208" s="130" t="s">
        <v>18</v>
      </c>
      <c r="C208" s="173" t="s">
        <v>80</v>
      </c>
      <c r="D208" s="130"/>
      <c r="E208" s="130"/>
      <c r="F208" s="130"/>
      <c r="G208" s="130"/>
      <c r="H208" s="130"/>
      <c r="I208" s="130"/>
      <c r="J208" s="130"/>
      <c r="K208" s="133">
        <f t="shared" si="20"/>
        <v>0</v>
      </c>
    </row>
    <row r="209" spans="1:12">
      <c r="A209" s="129">
        <v>5</v>
      </c>
      <c r="B209" s="130" t="s">
        <v>20</v>
      </c>
      <c r="C209" s="173" t="s">
        <v>80</v>
      </c>
      <c r="D209" s="130"/>
      <c r="E209" s="130"/>
      <c r="F209" s="130"/>
      <c r="G209" s="130"/>
      <c r="H209" s="130"/>
      <c r="I209" s="130"/>
      <c r="J209" s="130"/>
      <c r="K209" s="133">
        <f t="shared" si="20"/>
        <v>0</v>
      </c>
    </row>
    <row r="210" spans="1:12">
      <c r="A210" s="129">
        <v>6</v>
      </c>
      <c r="B210" s="130" t="s">
        <v>22</v>
      </c>
      <c r="C210" s="173" t="s">
        <v>80</v>
      </c>
      <c r="D210" s="130"/>
      <c r="E210" s="130"/>
      <c r="F210" s="130"/>
      <c r="G210" s="130"/>
      <c r="H210" s="130"/>
      <c r="I210" s="130"/>
      <c r="J210" s="130"/>
      <c r="K210" s="133">
        <f t="shared" si="20"/>
        <v>0</v>
      </c>
    </row>
    <row r="211" spans="1:12">
      <c r="A211" s="129">
        <v>7</v>
      </c>
      <c r="B211" s="130" t="s">
        <v>23</v>
      </c>
      <c r="C211" s="173" t="s">
        <v>80</v>
      </c>
      <c r="D211" s="130"/>
      <c r="E211" s="130"/>
      <c r="F211" s="130"/>
      <c r="G211" s="130"/>
      <c r="H211" s="130"/>
      <c r="I211" s="130"/>
      <c r="J211" s="130"/>
      <c r="K211" s="133">
        <f t="shared" si="20"/>
        <v>0</v>
      </c>
    </row>
    <row r="212" spans="1:12">
      <c r="A212" s="129">
        <v>8</v>
      </c>
      <c r="B212" s="130" t="s">
        <v>24</v>
      </c>
      <c r="C212" s="173" t="s">
        <v>80</v>
      </c>
      <c r="D212" s="130"/>
      <c r="E212" s="130"/>
      <c r="F212" s="130"/>
      <c r="G212" s="130"/>
      <c r="H212" s="130"/>
      <c r="I212" s="130"/>
      <c r="J212" s="130"/>
      <c r="K212" s="133">
        <f t="shared" si="20"/>
        <v>0</v>
      </c>
    </row>
    <row r="213" spans="1:12">
      <c r="A213" s="129">
        <v>9</v>
      </c>
      <c r="B213" s="130" t="s">
        <v>25</v>
      </c>
      <c r="C213" s="173" t="s">
        <v>80</v>
      </c>
      <c r="D213" s="130"/>
      <c r="E213" s="130"/>
      <c r="F213" s="130"/>
      <c r="G213" s="130"/>
      <c r="H213" s="130"/>
      <c r="I213" s="130"/>
      <c r="J213" s="130"/>
      <c r="K213" s="133">
        <f t="shared" si="20"/>
        <v>0</v>
      </c>
    </row>
    <row r="214" spans="1:12">
      <c r="A214" s="129">
        <v>10</v>
      </c>
      <c r="B214" s="130" t="s">
        <v>26</v>
      </c>
      <c r="C214" s="173" t="s">
        <v>80</v>
      </c>
      <c r="D214" s="130"/>
      <c r="E214" s="130"/>
      <c r="F214" s="130"/>
      <c r="G214" s="130"/>
      <c r="H214" s="130"/>
      <c r="I214" s="130"/>
      <c r="J214" s="130"/>
      <c r="K214" s="133">
        <f t="shared" si="20"/>
        <v>0</v>
      </c>
    </row>
    <row r="215" spans="1:12">
      <c r="A215" s="129">
        <v>11</v>
      </c>
      <c r="B215" s="130" t="s">
        <v>27</v>
      </c>
      <c r="C215" s="173" t="s">
        <v>80</v>
      </c>
      <c r="D215" s="130"/>
      <c r="E215" s="130"/>
      <c r="F215" s="130"/>
      <c r="G215" s="130"/>
      <c r="H215" s="130"/>
      <c r="I215" s="130"/>
      <c r="J215" s="130"/>
      <c r="K215" s="133">
        <f t="shared" si="20"/>
        <v>0</v>
      </c>
      <c r="L215" s="142"/>
    </row>
    <row r="216" spans="1:12">
      <c r="A216" s="129">
        <v>12</v>
      </c>
      <c r="B216" s="130" t="s">
        <v>28</v>
      </c>
      <c r="C216" s="173" t="s">
        <v>80</v>
      </c>
      <c r="D216" s="130"/>
      <c r="E216" s="130"/>
      <c r="F216" s="130"/>
      <c r="G216" s="130"/>
      <c r="H216" s="130"/>
      <c r="I216" s="130"/>
      <c r="J216" s="130"/>
      <c r="K216" s="133">
        <f t="shared" si="20"/>
        <v>0</v>
      </c>
      <c r="L216" s="142"/>
    </row>
    <row r="217" spans="1:12">
      <c r="A217" s="129">
        <v>13</v>
      </c>
      <c r="B217" s="130" t="s">
        <v>29</v>
      </c>
      <c r="C217" s="173" t="s">
        <v>80</v>
      </c>
      <c r="D217" s="130"/>
      <c r="E217" s="130"/>
      <c r="F217" s="130"/>
      <c r="G217" s="130"/>
      <c r="H217" s="130"/>
      <c r="I217" s="130"/>
      <c r="J217" s="130"/>
      <c r="K217" s="133">
        <f t="shared" si="20"/>
        <v>0</v>
      </c>
      <c r="L217" s="142"/>
    </row>
    <row r="218" spans="1:12">
      <c r="A218" s="129">
        <v>14</v>
      </c>
      <c r="B218" s="130" t="s">
        <v>30</v>
      </c>
      <c r="C218" s="173" t="s">
        <v>80</v>
      </c>
      <c r="D218" s="130"/>
      <c r="E218" s="130"/>
      <c r="F218" s="130"/>
      <c r="G218" s="130"/>
      <c r="H218" s="130"/>
      <c r="I218" s="130"/>
      <c r="J218" s="130"/>
      <c r="K218" s="133">
        <f t="shared" si="20"/>
        <v>0</v>
      </c>
      <c r="L218" s="142"/>
    </row>
    <row r="219" spans="1:12">
      <c r="A219" s="129">
        <v>15</v>
      </c>
      <c r="B219" s="130" t="s">
        <v>31</v>
      </c>
      <c r="C219" s="173" t="s">
        <v>80</v>
      </c>
      <c r="D219" s="130"/>
      <c r="E219" s="130"/>
      <c r="F219" s="130"/>
      <c r="G219" s="130"/>
      <c r="H219" s="130"/>
      <c r="I219" s="130"/>
      <c r="J219" s="130"/>
      <c r="K219" s="133">
        <f t="shared" si="20"/>
        <v>0</v>
      </c>
      <c r="L219" s="142"/>
    </row>
    <row r="220" spans="1:12">
      <c r="A220" s="129">
        <v>16</v>
      </c>
      <c r="B220" s="130" t="s">
        <v>32</v>
      </c>
      <c r="C220" s="173" t="s">
        <v>80</v>
      </c>
      <c r="D220" s="130"/>
      <c r="E220" s="130"/>
      <c r="F220" s="130"/>
      <c r="G220" s="130"/>
      <c r="H220" s="130"/>
      <c r="I220" s="130"/>
      <c r="J220" s="130"/>
      <c r="K220" s="133">
        <f t="shared" si="20"/>
        <v>0</v>
      </c>
      <c r="L220" s="142"/>
    </row>
    <row r="221" spans="1:12">
      <c r="A221" s="129">
        <v>17</v>
      </c>
      <c r="B221" s="130" t="s">
        <v>33</v>
      </c>
      <c r="C221" s="173" t="s">
        <v>80</v>
      </c>
      <c r="D221" s="130"/>
      <c r="E221" s="130"/>
      <c r="F221" s="130"/>
      <c r="G221" s="130">
        <v>1</v>
      </c>
      <c r="H221" s="130"/>
      <c r="I221" s="130"/>
      <c r="J221" s="130">
        <v>1</v>
      </c>
      <c r="K221" s="133">
        <f t="shared" si="20"/>
        <v>1</v>
      </c>
      <c r="L221" s="142"/>
    </row>
    <row r="222" spans="1:12">
      <c r="A222" s="129">
        <v>18</v>
      </c>
      <c r="B222" s="130" t="s">
        <v>34</v>
      </c>
      <c r="C222" s="173" t="s">
        <v>80</v>
      </c>
      <c r="D222" s="130"/>
      <c r="E222" s="130"/>
      <c r="F222" s="130"/>
      <c r="G222" s="130"/>
      <c r="H222" s="130"/>
      <c r="I222" s="130"/>
      <c r="J222" s="130"/>
      <c r="K222" s="133">
        <f t="shared" si="20"/>
        <v>0</v>
      </c>
      <c r="L222" s="142"/>
    </row>
    <row r="223" spans="1:12">
      <c r="A223" s="129">
        <v>19</v>
      </c>
      <c r="B223" s="130" t="s">
        <v>35</v>
      </c>
      <c r="C223" s="173" t="s">
        <v>80</v>
      </c>
      <c r="D223" s="130"/>
      <c r="E223" s="130"/>
      <c r="F223" s="130"/>
      <c r="G223" s="130"/>
      <c r="H223" s="130"/>
      <c r="I223" s="130"/>
      <c r="J223" s="130"/>
      <c r="K223" s="133">
        <f t="shared" si="20"/>
        <v>0</v>
      </c>
      <c r="L223" s="142"/>
    </row>
    <row r="224" spans="1:12">
      <c r="A224" s="129">
        <v>20</v>
      </c>
      <c r="B224" s="130" t="s">
        <v>36</v>
      </c>
      <c r="C224" s="173" t="s">
        <v>80</v>
      </c>
      <c r="D224" s="130"/>
      <c r="E224" s="130"/>
      <c r="F224" s="130"/>
      <c r="G224" s="130">
        <v>1</v>
      </c>
      <c r="H224" s="130"/>
      <c r="I224" s="130"/>
      <c r="J224" s="130">
        <v>1</v>
      </c>
      <c r="K224" s="133">
        <f t="shared" si="20"/>
        <v>1</v>
      </c>
      <c r="L224" s="142"/>
    </row>
    <row r="225" spans="1:12">
      <c r="A225" s="129">
        <v>21</v>
      </c>
      <c r="B225" s="130" t="s">
        <v>37</v>
      </c>
      <c r="C225" s="173" t="s">
        <v>80</v>
      </c>
      <c r="D225" s="130"/>
      <c r="E225" s="130"/>
      <c r="F225" s="130"/>
      <c r="G225" s="130"/>
      <c r="H225" s="130"/>
      <c r="I225" s="130"/>
      <c r="J225" s="130"/>
      <c r="K225" s="133">
        <f t="shared" si="20"/>
        <v>0</v>
      </c>
    </row>
    <row r="226" spans="1:12">
      <c r="A226" s="129">
        <v>22</v>
      </c>
      <c r="B226" s="130" t="s">
        <v>38</v>
      </c>
      <c r="C226" s="173" t="s">
        <v>80</v>
      </c>
      <c r="D226" s="130"/>
      <c r="E226" s="130"/>
      <c r="F226" s="130"/>
      <c r="G226" s="130"/>
      <c r="H226" s="130"/>
      <c r="I226" s="130"/>
      <c r="J226" s="130"/>
      <c r="K226" s="133">
        <f t="shared" si="20"/>
        <v>0</v>
      </c>
    </row>
    <row r="227" spans="1:12">
      <c r="A227" s="129">
        <v>23</v>
      </c>
      <c r="B227" s="130" t="s">
        <v>39</v>
      </c>
      <c r="C227" s="173" t="s">
        <v>80</v>
      </c>
      <c r="D227" s="130"/>
      <c r="E227" s="130"/>
      <c r="F227" s="130"/>
      <c r="G227" s="130"/>
      <c r="H227" s="130"/>
      <c r="I227" s="130"/>
      <c r="J227" s="130"/>
      <c r="K227" s="133">
        <f t="shared" si="20"/>
        <v>0</v>
      </c>
    </row>
    <row r="228" spans="1:12">
      <c r="A228" s="129">
        <v>24</v>
      </c>
      <c r="B228" s="135" t="s">
        <v>40</v>
      </c>
      <c r="C228" s="173" t="s">
        <v>80</v>
      </c>
      <c r="D228" s="130"/>
      <c r="E228" s="130"/>
      <c r="F228" s="130"/>
      <c r="G228" s="130"/>
      <c r="H228" s="130"/>
      <c r="I228" s="130"/>
      <c r="J228" s="130"/>
      <c r="K228" s="133">
        <f t="shared" si="20"/>
        <v>0</v>
      </c>
    </row>
    <row r="229" spans="1:12">
      <c r="A229" s="176"/>
      <c r="B229" s="191" t="s">
        <v>55</v>
      </c>
      <c r="C229" s="178"/>
      <c r="D229" s="179">
        <f t="shared" ref="D229:J229" si="21">SUM(D205:D228)</f>
        <v>0</v>
      </c>
      <c r="E229" s="179">
        <f t="shared" si="21"/>
        <v>0</v>
      </c>
      <c r="F229" s="179">
        <f t="shared" si="21"/>
        <v>0</v>
      </c>
      <c r="G229" s="179">
        <f t="shared" si="21"/>
        <v>4</v>
      </c>
      <c r="H229" s="179">
        <f t="shared" si="21"/>
        <v>0</v>
      </c>
      <c r="I229" s="179">
        <f t="shared" si="21"/>
        <v>0</v>
      </c>
      <c r="J229" s="179">
        <f t="shared" si="21"/>
        <v>3</v>
      </c>
      <c r="K229" s="179">
        <f>H229+I229+J229</f>
        <v>3</v>
      </c>
    </row>
    <row r="230" spans="1:12">
      <c r="A230" s="129">
        <v>1</v>
      </c>
      <c r="B230" s="130" t="s">
        <v>11</v>
      </c>
      <c r="C230" s="130" t="s">
        <v>81</v>
      </c>
      <c r="D230" s="131"/>
      <c r="E230" s="131"/>
      <c r="F230" s="131"/>
      <c r="G230" s="131"/>
      <c r="H230" s="131"/>
      <c r="I230" s="131"/>
      <c r="J230" s="131"/>
      <c r="K230" s="133">
        <f t="shared" ref="K230:K236" si="22">SUM(H230:J230)</f>
        <v>0</v>
      </c>
    </row>
    <row r="231" spans="1:12">
      <c r="A231" s="129">
        <v>2</v>
      </c>
      <c r="B231" s="130" t="s">
        <v>13</v>
      </c>
      <c r="C231" s="130" t="s">
        <v>81</v>
      </c>
      <c r="D231" s="131"/>
      <c r="E231" s="131"/>
      <c r="F231" s="131"/>
      <c r="G231" s="131"/>
      <c r="H231" s="131"/>
      <c r="I231" s="131"/>
      <c r="J231" s="131"/>
      <c r="K231" s="133">
        <f t="shared" si="22"/>
        <v>0</v>
      </c>
    </row>
    <row r="232" spans="1:12">
      <c r="A232" s="129">
        <v>3</v>
      </c>
      <c r="B232" s="130" t="s">
        <v>16</v>
      </c>
      <c r="C232" s="130" t="s">
        <v>81</v>
      </c>
      <c r="D232" s="131"/>
      <c r="E232" s="131">
        <v>1</v>
      </c>
      <c r="F232" s="131"/>
      <c r="G232" s="131"/>
      <c r="H232" s="131"/>
      <c r="I232" s="131"/>
      <c r="J232" s="131">
        <v>1</v>
      </c>
      <c r="K232" s="133">
        <f t="shared" si="22"/>
        <v>1</v>
      </c>
    </row>
    <row r="233" spans="1:12">
      <c r="A233" s="129">
        <v>4</v>
      </c>
      <c r="B233" s="130" t="s">
        <v>18</v>
      </c>
      <c r="C233" s="130" t="s">
        <v>81</v>
      </c>
      <c r="D233" s="131"/>
      <c r="E233" s="131"/>
      <c r="F233" s="131"/>
      <c r="G233" s="131"/>
      <c r="H233" s="131"/>
      <c r="I233" s="131"/>
      <c r="J233" s="131"/>
      <c r="K233" s="133">
        <f t="shared" si="22"/>
        <v>0</v>
      </c>
    </row>
    <row r="234" spans="1:12">
      <c r="A234" s="129">
        <v>5</v>
      </c>
      <c r="B234" s="130" t="s">
        <v>20</v>
      </c>
      <c r="C234" s="130" t="s">
        <v>81</v>
      </c>
      <c r="D234" s="131"/>
      <c r="E234" s="131"/>
      <c r="F234" s="131"/>
      <c r="G234" s="131"/>
      <c r="H234" s="131"/>
      <c r="I234" s="131"/>
      <c r="J234" s="131"/>
      <c r="K234" s="133">
        <f t="shared" si="22"/>
        <v>0</v>
      </c>
    </row>
    <row r="235" spans="1:12">
      <c r="A235" s="129">
        <v>6</v>
      </c>
      <c r="B235" s="130" t="s">
        <v>22</v>
      </c>
      <c r="C235" s="130" t="s">
        <v>81</v>
      </c>
      <c r="D235" s="131"/>
      <c r="E235" s="131"/>
      <c r="F235" s="131"/>
      <c r="G235" s="131"/>
      <c r="H235" s="131"/>
      <c r="I235" s="131"/>
      <c r="J235" s="131"/>
      <c r="K235" s="133">
        <f t="shared" si="22"/>
        <v>0</v>
      </c>
    </row>
    <row r="236" spans="1:12">
      <c r="A236" s="129">
        <v>7</v>
      </c>
      <c r="B236" s="130" t="s">
        <v>23</v>
      </c>
      <c r="C236" s="130" t="s">
        <v>81</v>
      </c>
      <c r="D236" s="131"/>
      <c r="E236" s="131"/>
      <c r="F236" s="131"/>
      <c r="G236" s="131"/>
      <c r="H236" s="131"/>
      <c r="I236" s="131"/>
      <c r="J236" s="131"/>
      <c r="K236" s="133">
        <f t="shared" si="22"/>
        <v>0</v>
      </c>
    </row>
    <row r="237" spans="1:12">
      <c r="A237" s="129">
        <v>8</v>
      </c>
      <c r="B237" s="130" t="s">
        <v>24</v>
      </c>
      <c r="C237" s="130" t="s">
        <v>81</v>
      </c>
      <c r="D237" s="131"/>
      <c r="E237" s="131"/>
      <c r="F237" s="131"/>
      <c r="G237" s="131"/>
      <c r="H237" s="131"/>
      <c r="I237" s="131"/>
      <c r="J237" s="131"/>
      <c r="K237" s="133"/>
    </row>
    <row r="238" spans="1:12">
      <c r="A238" s="129">
        <v>9</v>
      </c>
      <c r="B238" s="130" t="s">
        <v>25</v>
      </c>
      <c r="C238" s="130" t="s">
        <v>81</v>
      </c>
      <c r="D238" s="131"/>
      <c r="E238" s="131"/>
      <c r="F238" s="131"/>
      <c r="G238" s="131"/>
      <c r="H238" s="131"/>
      <c r="I238" s="131"/>
      <c r="J238" s="131"/>
      <c r="K238" s="133">
        <f t="shared" ref="K238:K253" si="23">SUM(H238:J238)</f>
        <v>0</v>
      </c>
    </row>
    <row r="239" spans="1:12">
      <c r="A239" s="129">
        <v>10</v>
      </c>
      <c r="B239" s="130" t="s">
        <v>26</v>
      </c>
      <c r="C239" s="130" t="s">
        <v>81</v>
      </c>
      <c r="D239" s="131"/>
      <c r="E239" s="131"/>
      <c r="F239" s="131"/>
      <c r="G239" s="131"/>
      <c r="H239" s="131"/>
      <c r="I239" s="131"/>
      <c r="J239" s="131"/>
      <c r="K239" s="133">
        <f t="shared" si="23"/>
        <v>0</v>
      </c>
      <c r="L239" s="192"/>
    </row>
    <row r="240" spans="1:12">
      <c r="A240" s="129">
        <v>11</v>
      </c>
      <c r="B240" s="130" t="s">
        <v>27</v>
      </c>
      <c r="C240" s="130" t="s">
        <v>81</v>
      </c>
      <c r="D240" s="131"/>
      <c r="E240" s="131"/>
      <c r="F240" s="131"/>
      <c r="G240" s="131"/>
      <c r="H240" s="131"/>
      <c r="I240" s="131"/>
      <c r="J240" s="131"/>
      <c r="K240" s="133">
        <f t="shared" si="23"/>
        <v>0</v>
      </c>
      <c r="L240" s="192"/>
    </row>
    <row r="241" spans="1:12">
      <c r="A241" s="129">
        <v>12</v>
      </c>
      <c r="B241" s="130" t="s">
        <v>28</v>
      </c>
      <c r="C241" s="130" t="s">
        <v>81</v>
      </c>
      <c r="D241" s="131"/>
      <c r="E241" s="131"/>
      <c r="F241" s="131"/>
      <c r="G241" s="131"/>
      <c r="H241" s="131"/>
      <c r="I241" s="131"/>
      <c r="J241" s="131"/>
      <c r="K241" s="133">
        <f t="shared" si="23"/>
        <v>0</v>
      </c>
    </row>
    <row r="242" spans="1:12">
      <c r="A242" s="129">
        <v>13</v>
      </c>
      <c r="B242" s="130" t="s">
        <v>29</v>
      </c>
      <c r="C242" s="130" t="s">
        <v>81</v>
      </c>
      <c r="D242" s="131"/>
      <c r="E242" s="131"/>
      <c r="F242" s="131"/>
      <c r="G242" s="131"/>
      <c r="H242" s="131"/>
      <c r="I242" s="131"/>
      <c r="J242" s="131"/>
      <c r="K242" s="133">
        <f t="shared" si="23"/>
        <v>0</v>
      </c>
    </row>
    <row r="243" spans="1:12">
      <c r="A243" s="129">
        <v>14</v>
      </c>
      <c r="B243" s="130" t="s">
        <v>30</v>
      </c>
      <c r="C243" s="130" t="s">
        <v>81</v>
      </c>
      <c r="D243" s="131"/>
      <c r="E243" s="131"/>
      <c r="F243" s="131"/>
      <c r="G243" s="131"/>
      <c r="H243" s="131"/>
      <c r="I243" s="131"/>
      <c r="J243" s="131"/>
      <c r="K243" s="133">
        <f t="shared" si="23"/>
        <v>0</v>
      </c>
    </row>
    <row r="244" spans="1:12">
      <c r="A244" s="129">
        <v>15</v>
      </c>
      <c r="B244" s="130" t="s">
        <v>31</v>
      </c>
      <c r="C244" s="130" t="s">
        <v>81</v>
      </c>
      <c r="D244" s="131"/>
      <c r="E244" s="131"/>
      <c r="F244" s="131"/>
      <c r="G244" s="131"/>
      <c r="H244" s="131"/>
      <c r="I244" s="131"/>
      <c r="J244" s="131"/>
      <c r="K244" s="133">
        <f t="shared" si="23"/>
        <v>0</v>
      </c>
    </row>
    <row r="245" spans="1:12">
      <c r="A245" s="129">
        <v>16</v>
      </c>
      <c r="B245" s="130" t="s">
        <v>32</v>
      </c>
      <c r="C245" s="130" t="s">
        <v>81</v>
      </c>
      <c r="D245" s="131"/>
      <c r="E245" s="131"/>
      <c r="F245" s="131"/>
      <c r="G245" s="131"/>
      <c r="H245" s="131"/>
      <c r="I245" s="131"/>
      <c r="J245" s="131"/>
      <c r="K245" s="133">
        <f t="shared" si="23"/>
        <v>0</v>
      </c>
    </row>
    <row r="246" spans="1:12">
      <c r="A246" s="129">
        <v>17</v>
      </c>
      <c r="B246" s="130" t="s">
        <v>33</v>
      </c>
      <c r="C246" s="130" t="s">
        <v>81</v>
      </c>
      <c r="D246" s="131"/>
      <c r="E246" s="131"/>
      <c r="F246" s="131"/>
      <c r="G246" s="131"/>
      <c r="H246" s="131"/>
      <c r="I246" s="131"/>
      <c r="J246" s="131"/>
      <c r="K246" s="133">
        <f t="shared" si="23"/>
        <v>0</v>
      </c>
    </row>
    <row r="247" spans="1:12">
      <c r="A247" s="129">
        <v>18</v>
      </c>
      <c r="B247" s="130" t="s">
        <v>34</v>
      </c>
      <c r="C247" s="130" t="s">
        <v>81</v>
      </c>
      <c r="D247" s="131"/>
      <c r="E247" s="131"/>
      <c r="F247" s="131"/>
      <c r="G247" s="131"/>
      <c r="H247" s="131"/>
      <c r="I247" s="131"/>
      <c r="J247" s="131"/>
      <c r="K247" s="133">
        <f t="shared" si="23"/>
        <v>0</v>
      </c>
    </row>
    <row r="248" spans="1:12">
      <c r="A248" s="129">
        <v>19</v>
      </c>
      <c r="B248" s="130" t="s">
        <v>35</v>
      </c>
      <c r="C248" s="130" t="s">
        <v>81</v>
      </c>
      <c r="D248" s="131"/>
      <c r="E248" s="131"/>
      <c r="F248" s="131"/>
      <c r="G248" s="131"/>
      <c r="H248" s="131"/>
      <c r="I248" s="131"/>
      <c r="J248" s="131"/>
      <c r="K248" s="133">
        <f t="shared" si="23"/>
        <v>0</v>
      </c>
      <c r="L248" s="192"/>
    </row>
    <row r="249" spans="1:12">
      <c r="A249" s="129">
        <v>20</v>
      </c>
      <c r="B249" s="130" t="s">
        <v>36</v>
      </c>
      <c r="C249" s="130" t="s">
        <v>81</v>
      </c>
      <c r="D249" s="131"/>
      <c r="E249" s="131"/>
      <c r="F249" s="131"/>
      <c r="G249" s="131"/>
      <c r="H249" s="131"/>
      <c r="I249" s="131"/>
      <c r="J249" s="131"/>
      <c r="K249" s="133">
        <f t="shared" si="23"/>
        <v>0</v>
      </c>
    </row>
    <row r="250" spans="1:12">
      <c r="A250" s="129">
        <v>21</v>
      </c>
      <c r="B250" s="130" t="s">
        <v>37</v>
      </c>
      <c r="C250" s="130" t="s">
        <v>81</v>
      </c>
      <c r="D250" s="131"/>
      <c r="E250" s="131"/>
      <c r="F250" s="131"/>
      <c r="G250" s="131"/>
      <c r="H250" s="131"/>
      <c r="I250" s="131"/>
      <c r="J250" s="131"/>
      <c r="K250" s="133">
        <f t="shared" si="23"/>
        <v>0</v>
      </c>
    </row>
    <row r="251" spans="1:12">
      <c r="A251" s="129">
        <v>22</v>
      </c>
      <c r="B251" s="130" t="s">
        <v>38</v>
      </c>
      <c r="C251" s="130" t="s">
        <v>81</v>
      </c>
      <c r="D251" s="131"/>
      <c r="E251" s="131"/>
      <c r="F251" s="131"/>
      <c r="G251" s="131"/>
      <c r="H251" s="131"/>
      <c r="I251" s="131"/>
      <c r="J251" s="131"/>
      <c r="K251" s="133">
        <f t="shared" si="23"/>
        <v>0</v>
      </c>
    </row>
    <row r="252" spans="1:12">
      <c r="A252" s="129">
        <v>23</v>
      </c>
      <c r="B252" s="130" t="s">
        <v>39</v>
      </c>
      <c r="C252" s="130" t="s">
        <v>81</v>
      </c>
      <c r="D252" s="131"/>
      <c r="E252" s="131"/>
      <c r="F252" s="131"/>
      <c r="G252" s="131"/>
      <c r="H252" s="131"/>
      <c r="I252" s="131"/>
      <c r="J252" s="131"/>
      <c r="K252" s="133">
        <f t="shared" si="23"/>
        <v>0</v>
      </c>
    </row>
    <row r="253" spans="1:12">
      <c r="A253" s="129">
        <v>24</v>
      </c>
      <c r="B253" s="135" t="s">
        <v>40</v>
      </c>
      <c r="C253" s="130" t="s">
        <v>81</v>
      </c>
      <c r="D253" s="131"/>
      <c r="E253" s="131"/>
      <c r="F253" s="147"/>
      <c r="G253" s="147"/>
      <c r="H253" s="147"/>
      <c r="I253" s="147"/>
      <c r="J253" s="147"/>
      <c r="K253" s="133">
        <f t="shared" si="23"/>
        <v>0</v>
      </c>
    </row>
    <row r="254" spans="1:12">
      <c r="A254" s="176"/>
      <c r="B254" s="191" t="s">
        <v>55</v>
      </c>
      <c r="C254" s="191" t="s">
        <v>81</v>
      </c>
      <c r="D254" s="179"/>
      <c r="E254" s="179"/>
      <c r="F254" s="179">
        <f t="shared" ref="F254:K254" si="24">SUM(F230:F253)</f>
        <v>0</v>
      </c>
      <c r="G254" s="179">
        <f t="shared" si="24"/>
        <v>0</v>
      </c>
      <c r="H254" s="179">
        <f t="shared" si="24"/>
        <v>0</v>
      </c>
      <c r="I254" s="179">
        <f t="shared" si="24"/>
        <v>0</v>
      </c>
      <c r="J254" s="179">
        <f t="shared" si="24"/>
        <v>1</v>
      </c>
      <c r="K254" s="179">
        <f t="shared" si="24"/>
        <v>1</v>
      </c>
    </row>
  </sheetData>
  <mergeCells count="18">
    <mergeCell ref="K3:K4"/>
    <mergeCell ref="Q3:R3"/>
    <mergeCell ref="P2:X2"/>
    <mergeCell ref="A3:A4"/>
    <mergeCell ref="B3:B4"/>
    <mergeCell ref="C3:C4"/>
    <mergeCell ref="D3:E3"/>
    <mergeCell ref="F3:G3"/>
    <mergeCell ref="U3:U4"/>
    <mergeCell ref="V3:V4"/>
    <mergeCell ref="W3:W4"/>
    <mergeCell ref="X3:X4"/>
    <mergeCell ref="H3:H4"/>
    <mergeCell ref="I3:I4"/>
    <mergeCell ref="O3:O4"/>
    <mergeCell ref="P3:P4"/>
    <mergeCell ref="S3:T3"/>
    <mergeCell ref="J3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TOTALI SHKURT 2025</vt:lpstr>
      <vt:lpstr>LISTA EMERORE</vt:lpstr>
      <vt:lpstr>DRAP TIRANE</vt:lpstr>
      <vt:lpstr>DRAP DURRES</vt:lpstr>
      <vt:lpstr>DRAP FIER</vt:lpstr>
      <vt:lpstr>DRAP KORCE</vt:lpstr>
      <vt:lpstr>DRAP LEZHE 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Teuta</dc:creator>
  <cp:lastModifiedBy>Teuta</cp:lastModifiedBy>
  <cp:lastPrinted>2025-02-19T13:29:07Z</cp:lastPrinted>
  <dcterms:created xsi:type="dcterms:W3CDTF">2024-10-08T07:49:21Z</dcterms:created>
  <dcterms:modified xsi:type="dcterms:W3CDTF">2025-03-11T08:46:11Z</dcterms:modified>
</cp:coreProperties>
</file>